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85" activeTab="0"/>
  </bookViews>
  <sheets>
    <sheet name="DAC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'DAC '!$A:$A</definedName>
  </definedNames>
  <calcPr fullCalcOnLoad="1"/>
</workbook>
</file>

<file path=xl/sharedStrings.xml><?xml version="1.0" encoding="utf-8"?>
<sst xmlns="http://schemas.openxmlformats.org/spreadsheetml/2006/main" count="43" uniqueCount="43">
  <si>
    <t>les montants sont en milliers d'euros</t>
  </si>
  <si>
    <t xml:space="preserve"> Régions </t>
  </si>
  <si>
    <t xml:space="preserve"> Alsace </t>
  </si>
  <si>
    <t xml:space="preserve"> Aquitaine </t>
  </si>
  <si>
    <t xml:space="preserve"> Auvergne </t>
  </si>
  <si>
    <t xml:space="preserve"> Bourgogne </t>
  </si>
  <si>
    <t xml:space="preserve"> Bretagne </t>
  </si>
  <si>
    <t xml:space="preserve"> Centre </t>
  </si>
  <si>
    <t xml:space="preserve"> Champagne-Ardenne </t>
  </si>
  <si>
    <t xml:space="preserve"> Corse </t>
  </si>
  <si>
    <t xml:space="preserve"> Franche-Comté </t>
  </si>
  <si>
    <t xml:space="preserve"> Ile-de-France </t>
  </si>
  <si>
    <t xml:space="preserve"> Languedoc-Roussillon </t>
  </si>
  <si>
    <t xml:space="preserve"> Limousin </t>
  </si>
  <si>
    <t xml:space="preserve"> Lorraine </t>
  </si>
  <si>
    <t xml:space="preserve"> Midi-Pyrénées </t>
  </si>
  <si>
    <t xml:space="preserve"> Nord-Pas-de-Calais </t>
  </si>
  <si>
    <t xml:space="preserve"> Basse-Normandie </t>
  </si>
  <si>
    <t xml:space="preserve"> Haute-Normandie </t>
  </si>
  <si>
    <t xml:space="preserve"> Pays-de-la-Loire </t>
  </si>
  <si>
    <t xml:space="preserve"> Picardie </t>
  </si>
  <si>
    <t xml:space="preserve"> Poitou-Charentes </t>
  </si>
  <si>
    <t xml:space="preserve"> Provence-Alpes-Côte d'Azur </t>
  </si>
  <si>
    <t xml:space="preserve"> Rhône-Alpes </t>
  </si>
  <si>
    <t xml:space="preserve"> France métropolitaine </t>
  </si>
  <si>
    <t xml:space="preserve"> Guadeloupe </t>
  </si>
  <si>
    <t xml:space="preserve"> Guyane </t>
  </si>
  <si>
    <t xml:space="preserve"> Martinique </t>
  </si>
  <si>
    <t xml:space="preserve"> Réunion </t>
  </si>
  <si>
    <t xml:space="preserve"> DOM </t>
  </si>
  <si>
    <t xml:space="preserve"> France entière </t>
  </si>
  <si>
    <t>DAC au 30/06/05</t>
  </si>
  <si>
    <t>Mesures ponctuelles (R)</t>
  </si>
  <si>
    <t>Mesures ponctuelles (NR)</t>
  </si>
  <si>
    <t xml:space="preserve">Total mesures circulaire 3 </t>
  </si>
  <si>
    <t xml:space="preserve">reprise plus ou moins value (NR) </t>
  </si>
  <si>
    <t>Plan urgence</t>
  </si>
  <si>
    <t>Dotations régionales DAC au 30/09/05</t>
  </si>
  <si>
    <t xml:space="preserve">Primes sommet du grade (NR) </t>
  </si>
  <si>
    <t>situation PSPH (R)</t>
  </si>
  <si>
    <t>situation PSPH (NR)</t>
  </si>
  <si>
    <t>transferts au 01/01/05</t>
  </si>
  <si>
    <t xml:space="preserve">Transferts interrégionaux 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</si>
</sst>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"/>
    <numFmt numFmtId="174" formatCode="#,##0.0000"/>
    <numFmt numFmtId="175" formatCode="0.0"/>
    <numFmt numFmtId="176" formatCode="#,##0.00\ _€"/>
    <numFmt numFmtId="177" formatCode="0.0000"/>
    <numFmt numFmtId="178" formatCode="0.000"/>
  </numFmts>
  <fonts count="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4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176" fontId="5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enies\Local%20Settings\Temporary%20Internet%20Files\OLK5\INCA%20mes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enies\Local%20Settings\Temporary%20Internet%20Files\OLK5\H%2007%20totali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nexe%20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DF\F2\01-FINANCEMENT\01-campagne05\resnat%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nex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EGATION 2"/>
      <sheetName val="Répartition AP-HP Ile de Fra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bp"/>
      <sheetName val="menaces"/>
      <sheetName val="engbp05"/>
      <sheetName val="engcirculaire2"/>
      <sheetName val="transfertcirculaire"/>
      <sheetName val="engagement circ 3"/>
      <sheetName val="G"/>
      <sheetName val="F"/>
      <sheetName val="M"/>
      <sheetName val="P"/>
      <sheetName val="DETAILtransfert"/>
      <sheetName val="CONSOMME"/>
      <sheetName val="biotox"/>
      <sheetName val="MADDHOS"/>
    </sheetNames>
    <sheetDataSet>
      <sheetData sheetId="4">
        <row r="17">
          <cell r="G17">
            <v>1709.145</v>
          </cell>
        </row>
        <row r="23">
          <cell r="G23">
            <v>1026.82725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IG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2"/>
  <sheetViews>
    <sheetView tabSelected="1" workbookViewId="0" topLeftCell="A1">
      <pane xSplit="1" ySplit="5" topLeftCell="G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0" sqref="M20"/>
    </sheetView>
  </sheetViews>
  <sheetFormatPr defaultColWidth="11.421875" defaultRowHeight="12.75"/>
  <cols>
    <col min="1" max="1" width="25.421875" style="3" customWidth="1"/>
    <col min="2" max="2" width="14.28125" style="3" customWidth="1"/>
    <col min="3" max="3" width="11.57421875" style="3" customWidth="1"/>
    <col min="4" max="4" width="12.28125" style="3" customWidth="1"/>
    <col min="5" max="6" width="12.140625" style="3" customWidth="1"/>
    <col min="7" max="7" width="12.421875" style="3" customWidth="1"/>
    <col min="8" max="8" width="13.00390625" style="3" customWidth="1"/>
    <col min="9" max="9" width="12.57421875" style="3" customWidth="1"/>
    <col min="10" max="10" width="12.8515625" style="3" customWidth="1"/>
    <col min="11" max="11" width="13.140625" style="3" customWidth="1"/>
    <col min="12" max="12" width="12.140625" style="3" customWidth="1"/>
    <col min="13" max="16384" width="11.421875" style="3" customWidth="1"/>
  </cols>
  <sheetData>
    <row r="4" ht="12">
      <c r="A4" s="1" t="s">
        <v>0</v>
      </c>
    </row>
    <row r="5" spans="1:13" ht="48.75" thickBot="1">
      <c r="A5" s="2" t="s">
        <v>1</v>
      </c>
      <c r="B5" s="9" t="s">
        <v>31</v>
      </c>
      <c r="C5" s="9" t="s">
        <v>41</v>
      </c>
      <c r="D5" s="12" t="s">
        <v>38</v>
      </c>
      <c r="E5" s="9" t="s">
        <v>39</v>
      </c>
      <c r="F5" s="9" t="s">
        <v>40</v>
      </c>
      <c r="G5" s="13" t="s">
        <v>36</v>
      </c>
      <c r="H5" s="9" t="s">
        <v>35</v>
      </c>
      <c r="I5" s="9" t="s">
        <v>32</v>
      </c>
      <c r="J5" s="14" t="s">
        <v>33</v>
      </c>
      <c r="K5" s="9" t="s">
        <v>34</v>
      </c>
      <c r="L5" s="9" t="s">
        <v>42</v>
      </c>
      <c r="M5" s="9" t="s">
        <v>37</v>
      </c>
    </row>
    <row r="6" spans="1:13" ht="12.75" thickTop="1">
      <c r="A6" s="4" t="s">
        <v>2</v>
      </c>
      <c r="B6" s="7">
        <v>779885.6261390068</v>
      </c>
      <c r="C6" s="7"/>
      <c r="D6" s="7">
        <v>410.5813488302016</v>
      </c>
      <c r="E6" s="7">
        <v>1497.649498802536</v>
      </c>
      <c r="F6" s="7">
        <v>809.4111411583717</v>
      </c>
      <c r="G6" s="7">
        <v>443.8584561152202</v>
      </c>
      <c r="H6" s="7">
        <v>2439.3071999999997</v>
      </c>
      <c r="I6" s="7">
        <v>810</v>
      </c>
      <c r="J6" s="11">
        <v>1080</v>
      </c>
      <c r="K6" s="7">
        <f>J6+I6+H6+G6+F6+E6+D6+C6</f>
        <v>7490.807644906329</v>
      </c>
      <c r="L6" s="7">
        <v>0</v>
      </c>
      <c r="M6" s="7">
        <f>B6+K6+L6</f>
        <v>787376.4337839131</v>
      </c>
    </row>
    <row r="7" spans="1:13" ht="12">
      <c r="A7" s="4" t="s">
        <v>3</v>
      </c>
      <c r="B7" s="7">
        <v>945107.5105438378</v>
      </c>
      <c r="C7" s="7"/>
      <c r="D7" s="7">
        <v>595.5220016616959</v>
      </c>
      <c r="E7" s="7">
        <v>1577.2979568163419</v>
      </c>
      <c r="F7" s="7">
        <v>852.7305285686513</v>
      </c>
      <c r="G7" s="7">
        <v>513.2498640209078</v>
      </c>
      <c r="H7" s="7">
        <v>-1184.8010112000002</v>
      </c>
      <c r="I7" s="7">
        <v>0</v>
      </c>
      <c r="J7" s="11">
        <v>0</v>
      </c>
      <c r="K7" s="7">
        <f>J7+I7+H7+G7+F7+E7+D7+C7</f>
        <v>2353.9993398675965</v>
      </c>
      <c r="L7" s="7">
        <v>59.19</v>
      </c>
      <c r="M7" s="7">
        <f>B7+K7+L7</f>
        <v>947520.6998837054</v>
      </c>
    </row>
    <row r="8" spans="1:13" ht="12">
      <c r="A8" s="4" t="s">
        <v>4</v>
      </c>
      <c r="B8" s="7">
        <v>463398.83973139117</v>
      </c>
      <c r="C8" s="7"/>
      <c r="D8" s="7">
        <v>293.45375266292234</v>
      </c>
      <c r="E8" s="7">
        <v>849.6496759151285</v>
      </c>
      <c r="F8" s="7">
        <v>459.411075</v>
      </c>
      <c r="G8" s="7">
        <v>93.42697270560723</v>
      </c>
      <c r="H8" s="7">
        <v>183.76700160000019</v>
      </c>
      <c r="I8" s="7">
        <v>0</v>
      </c>
      <c r="J8" s="11">
        <v>0</v>
      </c>
      <c r="K8" s="7">
        <f aca="true" t="shared" si="0" ref="K8:K32">J8+I8+H8+G8+F8+E8+D8+C8</f>
        <v>1879.7084778836584</v>
      </c>
      <c r="L8" s="7">
        <v>0</v>
      </c>
      <c r="M8" s="7">
        <f aca="true" t="shared" si="1" ref="M8:M34">B8+K8+L8</f>
        <v>465278.5482092748</v>
      </c>
    </row>
    <row r="9" spans="1:13" ht="12">
      <c r="A9" s="4" t="s">
        <v>5</v>
      </c>
      <c r="B9" s="7">
        <v>558011.1581327248</v>
      </c>
      <c r="C9" s="7"/>
      <c r="D9" s="7">
        <v>359.66821230031616</v>
      </c>
      <c r="E9" s="7">
        <v>1294.049830494357</v>
      </c>
      <c r="F9" s="7">
        <v>699.4182386493942</v>
      </c>
      <c r="G9" s="7">
        <v>131.2793933990291</v>
      </c>
      <c r="H9" s="7">
        <v>-551.5276799999999</v>
      </c>
      <c r="I9" s="7">
        <f>5000+2000</f>
        <v>7000</v>
      </c>
      <c r="J9" s="11">
        <v>0</v>
      </c>
      <c r="K9" s="7">
        <f t="shared" si="0"/>
        <v>8932.887994843095</v>
      </c>
      <c r="L9" s="7">
        <v>0</v>
      </c>
      <c r="M9" s="7">
        <f t="shared" si="1"/>
        <v>566944.0461275679</v>
      </c>
    </row>
    <row r="10" spans="1:13" ht="12">
      <c r="A10" s="5" t="s">
        <v>6</v>
      </c>
      <c r="B10" s="17">
        <v>1018753.0807378591</v>
      </c>
      <c r="C10" s="18"/>
      <c r="D10" s="18">
        <v>663.8125561106847</v>
      </c>
      <c r="E10" s="18">
        <v>2291.877768073009</v>
      </c>
      <c r="F10" s="18">
        <v>1238.7474300596107</v>
      </c>
      <c r="G10" s="18">
        <v>233.80892532109712</v>
      </c>
      <c r="H10" s="18">
        <v>3040.5340799999994</v>
      </c>
      <c r="I10" s="18">
        <v>0</v>
      </c>
      <c r="J10" s="19">
        <v>0</v>
      </c>
      <c r="K10" s="18">
        <f t="shared" si="0"/>
        <v>7468.780759564401</v>
      </c>
      <c r="L10" s="18">
        <v>0</v>
      </c>
      <c r="M10" s="18">
        <f t="shared" si="1"/>
        <v>1026221.8614974235</v>
      </c>
    </row>
    <row r="11" spans="1:13" ht="12">
      <c r="A11" s="4" t="s">
        <v>7</v>
      </c>
      <c r="B11" s="7">
        <v>732110.9263104599</v>
      </c>
      <c r="C11" s="7"/>
      <c r="D11" s="7">
        <v>565.8726597284916</v>
      </c>
      <c r="E11" s="7">
        <v>164.35527132705695</v>
      </c>
      <c r="F11" s="7">
        <v>88.72701040222336</v>
      </c>
      <c r="G11" s="7">
        <v>232.16162895817087</v>
      </c>
      <c r="H11" s="7">
        <v>256.4354976000001</v>
      </c>
      <c r="I11" s="7">
        <v>0</v>
      </c>
      <c r="J11" s="11">
        <v>250</v>
      </c>
      <c r="K11" s="7">
        <f t="shared" si="0"/>
        <v>1557.552068015943</v>
      </c>
      <c r="L11" s="7">
        <v>0</v>
      </c>
      <c r="M11" s="7">
        <f t="shared" si="1"/>
        <v>733668.4783784758</v>
      </c>
    </row>
    <row r="12" spans="1:13" ht="12">
      <c r="A12" s="4" t="s">
        <v>8</v>
      </c>
      <c r="B12" s="7">
        <v>472088.52581595216</v>
      </c>
      <c r="C12" s="7"/>
      <c r="D12" s="7">
        <v>277.0038407576012</v>
      </c>
      <c r="E12" s="7">
        <v>342.34216325059026</v>
      </c>
      <c r="F12" s="7">
        <v>185.15133004380348</v>
      </c>
      <c r="G12" s="7">
        <v>113.87758883692294</v>
      </c>
      <c r="H12" s="7">
        <v>1375.4314368</v>
      </c>
      <c r="I12" s="7">
        <v>0</v>
      </c>
      <c r="J12" s="11">
        <v>0</v>
      </c>
      <c r="K12" s="7">
        <f t="shared" si="0"/>
        <v>2293.806359688918</v>
      </c>
      <c r="L12" s="7">
        <v>0</v>
      </c>
      <c r="M12" s="7">
        <f t="shared" si="1"/>
        <v>474382.3321756411</v>
      </c>
    </row>
    <row r="13" spans="1:13" ht="12">
      <c r="A13" s="4" t="s">
        <v>9</v>
      </c>
      <c r="B13" s="7">
        <v>83406.98164217403</v>
      </c>
      <c r="C13" s="7"/>
      <c r="D13" s="7">
        <v>22.670993236616226</v>
      </c>
      <c r="E13" s="7">
        <v>0</v>
      </c>
      <c r="F13" s="7">
        <v>0</v>
      </c>
      <c r="G13" s="7">
        <v>50.55252511378647</v>
      </c>
      <c r="H13" s="7">
        <v>-301.89672959999996</v>
      </c>
      <c r="I13" s="7">
        <v>0</v>
      </c>
      <c r="J13" s="11">
        <v>0</v>
      </c>
      <c r="K13" s="7">
        <f t="shared" si="0"/>
        <v>-228.67321124959724</v>
      </c>
      <c r="L13" s="7">
        <v>0</v>
      </c>
      <c r="M13" s="7">
        <f t="shared" si="1"/>
        <v>83178.30843092443</v>
      </c>
    </row>
    <row r="14" spans="1:13" ht="12">
      <c r="A14" s="4" t="s">
        <v>10</v>
      </c>
      <c r="B14" s="7">
        <v>415191.7643991139</v>
      </c>
      <c r="C14" s="7"/>
      <c r="D14" s="7">
        <v>312.3952288761556</v>
      </c>
      <c r="E14" s="7">
        <v>83.33580993878542</v>
      </c>
      <c r="F14" s="7">
        <v>45</v>
      </c>
      <c r="G14" s="7">
        <v>92.78560576967192</v>
      </c>
      <c r="H14" s="7">
        <v>3643.4295264000007</v>
      </c>
      <c r="I14" s="7">
        <v>0</v>
      </c>
      <c r="J14" s="11">
        <v>0</v>
      </c>
      <c r="K14" s="7">
        <f t="shared" si="0"/>
        <v>4176.946170984614</v>
      </c>
      <c r="L14" s="7">
        <v>0</v>
      </c>
      <c r="M14" s="7">
        <f t="shared" si="1"/>
        <v>419368.7105700985</v>
      </c>
    </row>
    <row r="15" spans="1:13" ht="12">
      <c r="A15" s="4" t="s">
        <v>11</v>
      </c>
      <c r="B15" s="8">
        <v>4541084.417976204</v>
      </c>
      <c r="C15" s="8"/>
      <c r="D15" s="8">
        <v>1402.5275362919513</v>
      </c>
      <c r="E15" s="8">
        <v>22570.755775008263</v>
      </c>
      <c r="F15" s="8">
        <v>12200</v>
      </c>
      <c r="G15" s="8">
        <v>1162.1002789239126</v>
      </c>
      <c r="H15" s="8">
        <v>16995.112588800002</v>
      </c>
      <c r="I15" s="8">
        <v>3537</v>
      </c>
      <c r="J15" s="11">
        <v>0</v>
      </c>
      <c r="K15" s="7">
        <f t="shared" si="0"/>
        <v>57867.49617902413</v>
      </c>
      <c r="L15" s="8">
        <v>88</v>
      </c>
      <c r="M15" s="7">
        <f t="shared" si="1"/>
        <v>4599039.914155228</v>
      </c>
    </row>
    <row r="16" spans="1:13" ht="12">
      <c r="A16" s="5" t="s">
        <v>12</v>
      </c>
      <c r="B16" s="18">
        <v>701499.76296977</v>
      </c>
      <c r="C16" s="18"/>
      <c r="D16" s="18">
        <v>441.64269215912935</v>
      </c>
      <c r="E16" s="18">
        <v>398.0100929467206</v>
      </c>
      <c r="F16" s="18">
        <v>215.06362109256787</v>
      </c>
      <c r="G16" s="18">
        <v>176.9156115947</v>
      </c>
      <c r="H16" s="18">
        <v>2594.6879999999996</v>
      </c>
      <c r="I16" s="18">
        <v>0</v>
      </c>
      <c r="J16" s="19">
        <v>600</v>
      </c>
      <c r="K16" s="18">
        <f t="shared" si="0"/>
        <v>4426.320017793118</v>
      </c>
      <c r="L16" s="18">
        <v>0</v>
      </c>
      <c r="M16" s="18">
        <f t="shared" si="1"/>
        <v>705926.0829875631</v>
      </c>
    </row>
    <row r="17" spans="1:13" ht="12">
      <c r="A17" s="4" t="s">
        <v>13</v>
      </c>
      <c r="B17" s="7">
        <v>296831.20911357075</v>
      </c>
      <c r="C17" s="7"/>
      <c r="D17" s="7">
        <v>195.65395607576255</v>
      </c>
      <c r="E17" s="7">
        <v>168.1929168778816</v>
      </c>
      <c r="F17" s="7">
        <v>90.92593267436446</v>
      </c>
      <c r="G17" s="7">
        <v>53.09291142636679</v>
      </c>
      <c r="H17" s="7">
        <v>1277.9124287999998</v>
      </c>
      <c r="I17" s="7">
        <v>0</v>
      </c>
      <c r="J17" s="11">
        <v>0</v>
      </c>
      <c r="K17" s="7">
        <f t="shared" si="0"/>
        <v>1785.7781458543752</v>
      </c>
      <c r="L17" s="7">
        <v>0</v>
      </c>
      <c r="M17" s="7">
        <f t="shared" si="1"/>
        <v>298616.9872594251</v>
      </c>
    </row>
    <row r="18" spans="1:13" ht="12">
      <c r="A18" s="4" t="s">
        <v>14</v>
      </c>
      <c r="B18" s="7">
        <v>952865.4946717033</v>
      </c>
      <c r="C18" s="7"/>
      <c r="D18" s="7">
        <v>602.035812021753</v>
      </c>
      <c r="E18" s="7">
        <v>2624.2379992022616</v>
      </c>
      <c r="F18" s="7">
        <v>1418.6530391534466</v>
      </c>
      <c r="G18" s="7">
        <v>321.35454298601144</v>
      </c>
      <c r="H18" s="7">
        <v>6463.6516607999965</v>
      </c>
      <c r="I18" s="7">
        <v>0</v>
      </c>
      <c r="J18" s="11">
        <v>0</v>
      </c>
      <c r="K18" s="7">
        <f t="shared" si="0"/>
        <v>11429.93305416347</v>
      </c>
      <c r="L18" s="7">
        <v>0</v>
      </c>
      <c r="M18" s="7">
        <f t="shared" si="1"/>
        <v>964295.4277258668</v>
      </c>
    </row>
    <row r="19" spans="1:13" ht="12">
      <c r="A19" s="4" t="s">
        <v>15</v>
      </c>
      <c r="B19" s="7">
        <v>809723.4847594042</v>
      </c>
      <c r="C19" s="7"/>
      <c r="D19" s="7">
        <v>557.4227385557513</v>
      </c>
      <c r="E19" s="7">
        <v>1271.7059043214608</v>
      </c>
      <c r="F19" s="7">
        <v>687.2311893379546</v>
      </c>
      <c r="G19" s="7">
        <v>345.17227234669144</v>
      </c>
      <c r="H19" s="7">
        <v>-526.2477600000001</v>
      </c>
      <c r="I19" s="7">
        <v>0</v>
      </c>
      <c r="J19" s="11">
        <v>0</v>
      </c>
      <c r="K19" s="7">
        <f t="shared" si="0"/>
        <v>2335.2843445618582</v>
      </c>
      <c r="L19" s="7">
        <v>0</v>
      </c>
      <c r="M19" s="7">
        <f t="shared" si="1"/>
        <v>812058.7691039661</v>
      </c>
    </row>
    <row r="20" spans="1:13" ht="12">
      <c r="A20" s="4" t="s">
        <v>16</v>
      </c>
      <c r="B20" s="7">
        <v>1357510.9928315857</v>
      </c>
      <c r="C20" s="7">
        <f>'[4]transfertcirculaire'!$G$17</f>
        <v>1709.145</v>
      </c>
      <c r="D20" s="7">
        <v>721.982707590034</v>
      </c>
      <c r="E20" s="7">
        <v>2363.803184535824</v>
      </c>
      <c r="F20" s="7">
        <v>1277.7848708444808</v>
      </c>
      <c r="G20" s="7">
        <v>463.5862742084655</v>
      </c>
      <c r="H20" s="7">
        <v>6167.889830399997</v>
      </c>
      <c r="I20" s="7">
        <v>0</v>
      </c>
      <c r="J20" s="11">
        <v>0</v>
      </c>
      <c r="K20" s="7">
        <f t="shared" si="0"/>
        <v>12704.191867578802</v>
      </c>
      <c r="L20" s="7"/>
      <c r="M20" s="7">
        <f t="shared" si="1"/>
        <v>1370215.1846991645</v>
      </c>
    </row>
    <row r="21" spans="1:13" ht="12">
      <c r="A21" s="4" t="s">
        <v>17</v>
      </c>
      <c r="B21" s="7">
        <v>581867.3653136312</v>
      </c>
      <c r="C21" s="7"/>
      <c r="D21" s="7">
        <v>444.70322242522104</v>
      </c>
      <c r="E21" s="7">
        <v>440.39496933476255</v>
      </c>
      <c r="F21" s="7">
        <v>237.85545798532723</v>
      </c>
      <c r="G21" s="7">
        <v>273.8603399369846</v>
      </c>
      <c r="H21" s="7">
        <v>-948.45408</v>
      </c>
      <c r="I21" s="7">
        <v>0</v>
      </c>
      <c r="J21" s="11">
        <v>0</v>
      </c>
      <c r="K21" s="7">
        <f t="shared" si="0"/>
        <v>448.35990968229544</v>
      </c>
      <c r="L21" s="7">
        <v>-28.32</v>
      </c>
      <c r="M21" s="7">
        <f t="shared" si="1"/>
        <v>582287.4052233136</v>
      </c>
    </row>
    <row r="22" spans="1:13" ht="12">
      <c r="A22" s="5" t="s">
        <v>18</v>
      </c>
      <c r="B22" s="17">
        <v>549487.8805349186</v>
      </c>
      <c r="C22" s="18"/>
      <c r="D22" s="18">
        <v>224.58139321726074</v>
      </c>
      <c r="E22" s="18">
        <v>208.06993032475395</v>
      </c>
      <c r="F22" s="18">
        <v>112.5</v>
      </c>
      <c r="G22" s="18">
        <v>326.14850145661103</v>
      </c>
      <c r="H22" s="18">
        <v>3781.33056</v>
      </c>
      <c r="I22" s="18">
        <v>0</v>
      </c>
      <c r="J22" s="19">
        <v>0</v>
      </c>
      <c r="K22" s="18">
        <f t="shared" si="0"/>
        <v>4652.630384998625</v>
      </c>
      <c r="L22" s="18">
        <v>28.32</v>
      </c>
      <c r="M22" s="18">
        <f t="shared" si="1"/>
        <v>554168.8309199172</v>
      </c>
    </row>
    <row r="23" spans="1:13" ht="12">
      <c r="A23" s="4" t="s">
        <v>19</v>
      </c>
      <c r="B23" s="7">
        <v>961445.0822047532</v>
      </c>
      <c r="C23" s="7"/>
      <c r="D23" s="7">
        <v>661.2530889159679</v>
      </c>
      <c r="E23" s="7">
        <v>990.0591717972854</v>
      </c>
      <c r="F23" s="7">
        <v>535.1599262779914</v>
      </c>
      <c r="G23" s="7">
        <v>740.4947969609001</v>
      </c>
      <c r="H23" s="7">
        <v>-4209.5295168</v>
      </c>
      <c r="I23" s="7">
        <v>0</v>
      </c>
      <c r="J23" s="11">
        <v>0</v>
      </c>
      <c r="K23" s="7">
        <f t="shared" si="0"/>
        <v>-1282.5625328478554</v>
      </c>
      <c r="L23" s="7">
        <v>0</v>
      </c>
      <c r="M23" s="7">
        <f t="shared" si="1"/>
        <v>960162.5196719053</v>
      </c>
    </row>
    <row r="24" spans="1:13" ht="12">
      <c r="A24" s="4" t="s">
        <v>20</v>
      </c>
      <c r="B24" s="7">
        <v>636210.9605376045</v>
      </c>
      <c r="C24" s="7"/>
      <c r="D24" s="7">
        <v>499.4152011457686</v>
      </c>
      <c r="E24" s="7">
        <v>412.5222605898912</v>
      </c>
      <c r="F24" s="7">
        <v>222.85224538500685</v>
      </c>
      <c r="G24" s="7">
        <v>332.2385184861545</v>
      </c>
      <c r="H24" s="7">
        <v>662.6486399999999</v>
      </c>
      <c r="I24" s="7">
        <v>0</v>
      </c>
      <c r="J24" s="11">
        <v>300</v>
      </c>
      <c r="K24" s="7">
        <f t="shared" si="0"/>
        <v>2429.676865606821</v>
      </c>
      <c r="L24" s="7">
        <v>-113.47</v>
      </c>
      <c r="M24" s="7">
        <f t="shared" si="1"/>
        <v>638527.1674032114</v>
      </c>
    </row>
    <row r="25" spans="1:13" ht="12">
      <c r="A25" s="4" t="s">
        <v>21</v>
      </c>
      <c r="B25" s="7">
        <v>550775.6715455967</v>
      </c>
      <c r="C25" s="7"/>
      <c r="D25" s="7">
        <v>418.79083732292423</v>
      </c>
      <c r="E25" s="7">
        <v>348.3714987735233</v>
      </c>
      <c r="F25" s="7">
        <v>188.37019312911343</v>
      </c>
      <c r="G25" s="7">
        <v>283.50889980748536</v>
      </c>
      <c r="H25" s="7">
        <v>-493.90051200000016</v>
      </c>
      <c r="I25" s="7">
        <v>0</v>
      </c>
      <c r="J25" s="11">
        <v>0</v>
      </c>
      <c r="K25" s="7">
        <f t="shared" si="0"/>
        <v>745.1409170330462</v>
      </c>
      <c r="L25" s="7">
        <v>-59.19</v>
      </c>
      <c r="M25" s="7">
        <f t="shared" si="1"/>
        <v>551461.6224626298</v>
      </c>
    </row>
    <row r="26" spans="1:13" ht="12">
      <c r="A26" s="4" t="s">
        <v>22</v>
      </c>
      <c r="B26" s="7">
        <v>1673999.937907016</v>
      </c>
      <c r="C26" s="7">
        <f>'[4]transfertcirculaire'!$G$23</f>
        <v>1026.82725</v>
      </c>
      <c r="D26" s="7">
        <v>878.4074108323565</v>
      </c>
      <c r="E26" s="7">
        <v>4165.866432938808</v>
      </c>
      <c r="F26" s="7">
        <v>2250.6067702376918</v>
      </c>
      <c r="G26" s="7">
        <v>800.5921205333239</v>
      </c>
      <c r="H26" s="7">
        <v>-612.5180372332853</v>
      </c>
      <c r="I26" s="7">
        <v>670</v>
      </c>
      <c r="J26" s="11">
        <v>0</v>
      </c>
      <c r="K26" s="7">
        <f t="shared" si="0"/>
        <v>9179.781947308895</v>
      </c>
      <c r="L26" s="7">
        <v>25.47</v>
      </c>
      <c r="M26" s="7">
        <f t="shared" si="1"/>
        <v>1683205.1898543248</v>
      </c>
    </row>
    <row r="27" spans="1:13" ht="12">
      <c r="A27" s="4" t="s">
        <v>23</v>
      </c>
      <c r="B27" s="7">
        <v>1921233.7602321845</v>
      </c>
      <c r="C27" s="7"/>
      <c r="D27" s="7">
        <v>1263.836544520979</v>
      </c>
      <c r="E27" s="7">
        <v>2192.4386369000013</v>
      </c>
      <c r="F27" s="7">
        <v>1184.4</v>
      </c>
      <c r="G27" s="7">
        <v>784.2430897512183</v>
      </c>
      <c r="H27" s="7">
        <v>30833.438399999995</v>
      </c>
      <c r="I27" s="7">
        <v>0</v>
      </c>
      <c r="J27" s="11">
        <v>0</v>
      </c>
      <c r="K27" s="7">
        <f t="shared" si="0"/>
        <v>36258.35667117219</v>
      </c>
      <c r="L27" s="7">
        <v>0</v>
      </c>
      <c r="M27" s="18">
        <f t="shared" si="1"/>
        <v>1957492.1169033567</v>
      </c>
    </row>
    <row r="28" spans="1:13" ht="12">
      <c r="A28" s="6" t="s">
        <v>24</v>
      </c>
      <c r="B28" s="16">
        <f aca="true" t="shared" si="2" ref="B28:K28">SUM(B6:B27)</f>
        <v>21002490.43405046</v>
      </c>
      <c r="C28" s="16">
        <f t="shared" si="2"/>
        <v>2735.97225</v>
      </c>
      <c r="D28" s="16">
        <f t="shared" si="2"/>
        <v>11813.233735239543</v>
      </c>
      <c r="E28" s="16">
        <f t="shared" si="2"/>
        <v>46254.986748169234</v>
      </c>
      <c r="F28" s="16">
        <f t="shared" si="2"/>
        <v>25000.000000000004</v>
      </c>
      <c r="G28" s="16">
        <v>7968.309118659239</v>
      </c>
      <c r="H28" s="16">
        <f t="shared" si="2"/>
        <v>70886.7015243667</v>
      </c>
      <c r="I28" s="16">
        <f t="shared" si="2"/>
        <v>12017</v>
      </c>
      <c r="J28" s="16">
        <f t="shared" si="2"/>
        <v>2230</v>
      </c>
      <c r="K28" s="16">
        <f t="shared" si="2"/>
        <v>178906.20337643474</v>
      </c>
      <c r="L28" s="16">
        <f>SUM(L6:L27)</f>
        <v>0</v>
      </c>
      <c r="M28" s="16">
        <f t="shared" si="1"/>
        <v>21181396.637426894</v>
      </c>
    </row>
    <row r="29" spans="1:13" ht="12">
      <c r="A29" s="4" t="s">
        <v>25</v>
      </c>
      <c r="B29" s="7">
        <v>148785.13524507257</v>
      </c>
      <c r="C29" s="7"/>
      <c r="D29" s="7">
        <v>45.68557196834058</v>
      </c>
      <c r="E29" s="7"/>
      <c r="F29" s="7"/>
      <c r="G29" s="7">
        <v>53.102850582047196</v>
      </c>
      <c r="H29" s="7"/>
      <c r="I29" s="7">
        <v>0</v>
      </c>
      <c r="J29" s="11">
        <v>0</v>
      </c>
      <c r="K29" s="7">
        <f t="shared" si="0"/>
        <v>98.78842255038778</v>
      </c>
      <c r="L29" s="7">
        <v>0</v>
      </c>
      <c r="M29" s="7">
        <f t="shared" si="1"/>
        <v>148883.92366762296</v>
      </c>
    </row>
    <row r="30" spans="1:13" ht="12">
      <c r="A30" s="4" t="s">
        <v>26</v>
      </c>
      <c r="B30" s="7"/>
      <c r="C30" s="7"/>
      <c r="D30" s="7"/>
      <c r="E30" s="7"/>
      <c r="F30" s="7"/>
      <c r="G30" s="7"/>
      <c r="I30" s="7"/>
      <c r="J30" s="11"/>
      <c r="K30" s="7">
        <f t="shared" si="0"/>
        <v>0</v>
      </c>
      <c r="L30" s="7"/>
      <c r="M30" s="7">
        <f t="shared" si="1"/>
        <v>0</v>
      </c>
    </row>
    <row r="31" spans="1:13" ht="12">
      <c r="A31" s="4" t="s">
        <v>27</v>
      </c>
      <c r="B31" s="7">
        <v>196930.2352995179</v>
      </c>
      <c r="C31" s="7"/>
      <c r="D31" s="7">
        <v>90.89250197175146</v>
      </c>
      <c r="E31" s="7"/>
      <c r="F31" s="7"/>
      <c r="G31" s="7">
        <v>57.35736830634489</v>
      </c>
      <c r="H31" s="10">
        <v>1407.7267200000001</v>
      </c>
      <c r="I31" s="7">
        <v>0</v>
      </c>
      <c r="J31" s="11">
        <v>0</v>
      </c>
      <c r="K31" s="7">
        <f t="shared" si="0"/>
        <v>1555.9765902780964</v>
      </c>
      <c r="L31" s="7">
        <v>0</v>
      </c>
      <c r="M31" s="7">
        <f t="shared" si="1"/>
        <v>198486.211889796</v>
      </c>
    </row>
    <row r="32" spans="1:13" ht="12">
      <c r="A32" s="4" t="s">
        <v>28</v>
      </c>
      <c r="B32" s="7">
        <v>240618.58769652506</v>
      </c>
      <c r="C32" s="7"/>
      <c r="D32" s="7">
        <v>77.81396409921756</v>
      </c>
      <c r="E32" s="7">
        <v>100</v>
      </c>
      <c r="F32" s="7"/>
      <c r="G32" s="7">
        <v>70.26468554172743</v>
      </c>
      <c r="H32" s="7">
        <v>0</v>
      </c>
      <c r="I32" s="7">
        <v>0</v>
      </c>
      <c r="J32" s="11">
        <v>0</v>
      </c>
      <c r="K32" s="7">
        <f t="shared" si="0"/>
        <v>248.078649640945</v>
      </c>
      <c r="L32" s="7">
        <v>0</v>
      </c>
      <c r="M32" s="18">
        <f t="shared" si="1"/>
        <v>240866.66634616602</v>
      </c>
    </row>
    <row r="33" spans="1:13" ht="12">
      <c r="A33" s="6" t="s">
        <v>29</v>
      </c>
      <c r="B33" s="16">
        <f aca="true" t="shared" si="3" ref="B33:H33">SUM(B29:B32)</f>
        <v>586333.9582411156</v>
      </c>
      <c r="C33" s="16">
        <f t="shared" si="3"/>
        <v>0</v>
      </c>
      <c r="D33" s="16">
        <f t="shared" si="3"/>
        <v>214.39203803930963</v>
      </c>
      <c r="E33" s="16">
        <f t="shared" si="3"/>
        <v>100</v>
      </c>
      <c r="F33" s="16">
        <f t="shared" si="3"/>
        <v>0</v>
      </c>
      <c r="G33" s="16">
        <v>180.72490443011952</v>
      </c>
      <c r="H33" s="16">
        <f t="shared" si="3"/>
        <v>1407.7267200000001</v>
      </c>
      <c r="I33" s="16">
        <f>SUM(I29:I32)</f>
        <v>0</v>
      </c>
      <c r="J33" s="16">
        <f>SUM(J29:J32)</f>
        <v>0</v>
      </c>
      <c r="K33" s="16">
        <f>SUM(K29:K32)</f>
        <v>1902.8436624694293</v>
      </c>
      <c r="L33" s="16">
        <f>SUM(L29:L32)</f>
        <v>0</v>
      </c>
      <c r="M33" s="16">
        <f t="shared" si="1"/>
        <v>588236.801903585</v>
      </c>
    </row>
    <row r="34" spans="1:13" ht="12">
      <c r="A34" s="5" t="s">
        <v>30</v>
      </c>
      <c r="B34" s="15">
        <f aca="true" t="shared" si="4" ref="B34:K34">B28+B33</f>
        <v>21588824.392291576</v>
      </c>
      <c r="C34" s="15">
        <f t="shared" si="4"/>
        <v>2735.97225</v>
      </c>
      <c r="D34" s="15">
        <f t="shared" si="4"/>
        <v>12027.625773278853</v>
      </c>
      <c r="E34" s="15">
        <f t="shared" si="4"/>
        <v>46354.986748169234</v>
      </c>
      <c r="F34" s="15">
        <f t="shared" si="4"/>
        <v>25000.000000000004</v>
      </c>
      <c r="G34" s="15">
        <f t="shared" si="4"/>
        <v>8149.034023089359</v>
      </c>
      <c r="H34" s="15">
        <f t="shared" si="4"/>
        <v>72294.4282443667</v>
      </c>
      <c r="I34" s="15">
        <f t="shared" si="4"/>
        <v>12017</v>
      </c>
      <c r="J34" s="15">
        <f t="shared" si="4"/>
        <v>2230</v>
      </c>
      <c r="K34" s="15">
        <f t="shared" si="4"/>
        <v>180809.04703890416</v>
      </c>
      <c r="L34" s="15">
        <f>L28+L33</f>
        <v>0</v>
      </c>
      <c r="M34" s="16">
        <f t="shared" si="1"/>
        <v>21769633.43933048</v>
      </c>
    </row>
    <row r="38" spans="3:13" ht="12">
      <c r="C38" s="7"/>
      <c r="K38" s="7"/>
      <c r="M38" s="7"/>
    </row>
    <row r="39" ht="12">
      <c r="K39" s="7"/>
    </row>
    <row r="40" ht="12">
      <c r="K40" s="7"/>
    </row>
    <row r="41" ht="12">
      <c r="K41" s="7"/>
    </row>
    <row r="42" ht="12">
      <c r="K42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&amp;LDHOS/F2&amp;C&amp;"Arial,Gras"Annexe III 
Dotations régionales DAC
 au 30/09/05&amp;"Arial,Normal"
</oddHeader>
    <oddFooter>&amp;L&amp;F&amp;C&amp;P/&amp;N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Féniès</dc:creator>
  <cp:keywords/>
  <dc:description/>
  <cp:lastModifiedBy>m.deschamps</cp:lastModifiedBy>
  <cp:lastPrinted>2005-10-20T10:29:27Z</cp:lastPrinted>
  <dcterms:created xsi:type="dcterms:W3CDTF">2005-09-16T08:26:25Z</dcterms:created>
  <dcterms:modified xsi:type="dcterms:W3CDTF">2005-10-20T10:32:22Z</dcterms:modified>
  <cp:category/>
  <cp:version/>
  <cp:contentType/>
  <cp:contentStatus/>
</cp:coreProperties>
</file>