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sante mentale 05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Marcelle F?ni?s</author>
  </authors>
  <commentList>
    <comment ref="N30" authorId="0">
      <text>
        <r>
          <rPr>
            <b/>
            <sz val="8"/>
            <rFont val="Tahoma"/>
            <family val="0"/>
          </rPr>
          <t>Marcelle Féniès:</t>
        </r>
        <r>
          <rPr>
            <sz val="8"/>
            <rFont val="Tahoma"/>
            <family val="0"/>
          </rPr>
          <t xml:space="preserve">
dont 435,00 NR
</t>
        </r>
      </text>
    </comment>
  </commentList>
</comments>
</file>

<file path=xl/sharedStrings.xml><?xml version="1.0" encoding="utf-8"?>
<sst xmlns="http://schemas.openxmlformats.org/spreadsheetml/2006/main" count="39" uniqueCount="39">
  <si>
    <t>PACA</t>
  </si>
  <si>
    <t>"Marge de manœuvre régionale"</t>
  </si>
  <si>
    <t>Sous-total</t>
  </si>
  <si>
    <t>"Mesures spécifiques et incontournables"</t>
  </si>
  <si>
    <t xml:space="preserve"> Régions </t>
  </si>
  <si>
    <t xml:space="preserve"> Alsace </t>
  </si>
  <si>
    <t xml:space="preserve"> Aquitaine </t>
  </si>
  <si>
    <t xml:space="preserve"> Auvergne </t>
  </si>
  <si>
    <t xml:space="preserve"> Bourgogne </t>
  </si>
  <si>
    <t xml:space="preserve"> Bretagne </t>
  </si>
  <si>
    <t xml:space="preserve"> Centre </t>
  </si>
  <si>
    <t xml:space="preserve"> Champagne-Ardenne </t>
  </si>
  <si>
    <t xml:space="preserve"> Corse </t>
  </si>
  <si>
    <t xml:space="preserve"> Franche-Comté </t>
  </si>
  <si>
    <t xml:space="preserve"> Ile-de-France </t>
  </si>
  <si>
    <t xml:space="preserve"> Languedoc-Roussillon </t>
  </si>
  <si>
    <t xml:space="preserve"> Limousin </t>
  </si>
  <si>
    <t xml:space="preserve"> Lorraine </t>
  </si>
  <si>
    <t xml:space="preserve"> Midi-Pyrénées </t>
  </si>
  <si>
    <t xml:space="preserve"> Nord-Pas-de-Calais </t>
  </si>
  <si>
    <t xml:space="preserve"> Basse-Normandie </t>
  </si>
  <si>
    <t xml:space="preserve"> Haute-Normandie </t>
  </si>
  <si>
    <t xml:space="preserve"> Pays-de-la-Loire </t>
  </si>
  <si>
    <t xml:space="preserve"> Picardie </t>
  </si>
  <si>
    <t xml:space="preserve"> Poitou-Charentes </t>
  </si>
  <si>
    <t xml:space="preserve"> Rhône-Alpes </t>
  </si>
  <si>
    <t xml:space="preserve"> France métropolitaine </t>
  </si>
  <si>
    <t xml:space="preserve"> Guadeloupe </t>
  </si>
  <si>
    <t xml:space="preserve"> Guyane </t>
  </si>
  <si>
    <t xml:space="preserve"> Martinique </t>
  </si>
  <si>
    <t xml:space="preserve"> Réunion </t>
  </si>
  <si>
    <t xml:space="preserve"> DOM </t>
  </si>
  <si>
    <t xml:space="preserve"> France entière </t>
  </si>
  <si>
    <t xml:space="preserve">TOTAL mesures plan santé mentale </t>
  </si>
  <si>
    <t>Les montants sont en milliers d'euros</t>
  </si>
  <si>
    <t>Centres de ressource "Auteurs d'infractions sexuelles" (AIS)</t>
  </si>
  <si>
    <t>UrgenceMédico psychologique</t>
  </si>
  <si>
    <t>Equipes mobiles psychiatrie Précarité</t>
  </si>
  <si>
    <t>Centres de ressources Autisme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</si>
</sst>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3" fillId="2" borderId="4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3" borderId="10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3" borderId="23" xfId="0" applyNumberFormat="1" applyFont="1" applyFill="1" applyBorder="1" applyAlignment="1">
      <alignment horizontal="center"/>
    </xf>
    <xf numFmtId="4" fontId="5" fillId="3" borderId="25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5" fillId="3" borderId="18" xfId="0" applyNumberFormat="1" applyFont="1" applyFill="1" applyBorder="1" applyAlignment="1">
      <alignment horizontal="center"/>
    </xf>
    <xf numFmtId="4" fontId="5" fillId="3" borderId="1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4" fontId="3" fillId="4" borderId="17" xfId="0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5" fillId="4" borderId="17" xfId="0" applyNumberFormat="1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center"/>
    </xf>
    <xf numFmtId="4" fontId="5" fillId="4" borderId="22" xfId="0" applyNumberFormat="1" applyFon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25" xfId="0" applyNumberFormat="1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4" fontId="5" fillId="4" borderId="23" xfId="0" applyNumberFormat="1" applyFont="1" applyFill="1" applyBorder="1" applyAlignment="1">
      <alignment horizontal="center"/>
    </xf>
    <xf numFmtId="4" fontId="5" fillId="4" borderId="24" xfId="0" applyNumberFormat="1" applyFont="1" applyFill="1" applyBorder="1" applyAlignment="1">
      <alignment horizontal="center"/>
    </xf>
    <xf numFmtId="4" fontId="5" fillId="4" borderId="25" xfId="0" applyNumberFormat="1" applyFont="1" applyFill="1" applyBorder="1" applyAlignment="1">
      <alignment horizontal="center"/>
    </xf>
    <xf numFmtId="4" fontId="5" fillId="4" borderId="27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right"/>
    </xf>
    <xf numFmtId="4" fontId="3" fillId="4" borderId="27" xfId="0" applyNumberFormat="1" applyFont="1" applyFill="1" applyBorder="1" applyAlignment="1">
      <alignment horizontal="right"/>
    </xf>
    <xf numFmtId="4" fontId="3" fillId="4" borderId="9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center"/>
    </xf>
    <xf numFmtId="4" fontId="5" fillId="4" borderId="2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fenies\Local%20Settings\Temporary%20Internet%20Files\OLK5\DOTATIONS%20REGIONALES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tation globale"/>
      <sheetName val="dépenses d'assurance maladie"/>
      <sheetName val="Feuil3"/>
    </sheetNames>
    <sheetDataSet>
      <sheetData sheetId="1">
        <row r="79">
          <cell r="B79">
            <v>583.4397023112177</v>
          </cell>
          <cell r="F79">
            <v>0</v>
          </cell>
          <cell r="H79">
            <v>0</v>
          </cell>
          <cell r="J79">
            <v>245.1012298</v>
          </cell>
        </row>
        <row r="80">
          <cell r="B80">
            <v>543.4105191627689</v>
          </cell>
          <cell r="F80">
            <v>66.16399999999999</v>
          </cell>
          <cell r="H80">
            <v>0</v>
          </cell>
          <cell r="J80">
            <v>271.2723999999999</v>
          </cell>
        </row>
        <row r="81">
          <cell r="B81">
            <v>443.9068641845809</v>
          </cell>
          <cell r="F81">
            <v>0</v>
          </cell>
          <cell r="H81">
            <v>59.547599999999996</v>
          </cell>
          <cell r="J81">
            <v>0</v>
          </cell>
        </row>
        <row r="82">
          <cell r="B82">
            <v>409.55097234864127</v>
          </cell>
          <cell r="F82">
            <v>62.505792439999986</v>
          </cell>
          <cell r="H82">
            <v>59.547599999999996</v>
          </cell>
          <cell r="J82">
            <v>238.46034912</v>
          </cell>
        </row>
        <row r="83">
          <cell r="B83">
            <v>428.2411761684256</v>
          </cell>
          <cell r="F83">
            <v>66.82563999999999</v>
          </cell>
          <cell r="H83">
            <v>0</v>
          </cell>
          <cell r="J83">
            <v>133.78360799999996</v>
          </cell>
        </row>
        <row r="84">
          <cell r="B84">
            <v>635.4202096551326</v>
          </cell>
          <cell r="F84">
            <v>0</v>
          </cell>
          <cell r="H84">
            <v>0</v>
          </cell>
          <cell r="J84">
            <v>39.87836608</v>
          </cell>
        </row>
        <row r="85">
          <cell r="B85">
            <v>638.7011173480781</v>
          </cell>
          <cell r="F85">
            <v>0</v>
          </cell>
          <cell r="H85">
            <v>59.547599999999996</v>
          </cell>
          <cell r="J85">
            <v>217.48106799999996</v>
          </cell>
        </row>
        <row r="86">
          <cell r="B86">
            <v>494.24176876505027</v>
          </cell>
          <cell r="F86">
            <v>0</v>
          </cell>
          <cell r="H86">
            <v>59.547599999999996</v>
          </cell>
          <cell r="J86">
            <v>0</v>
          </cell>
        </row>
        <row r="87">
          <cell r="B87">
            <v>402.93822765565955</v>
          </cell>
          <cell r="F87">
            <v>46.3148</v>
          </cell>
          <cell r="H87">
            <v>59.547599999999996</v>
          </cell>
          <cell r="J87">
            <v>0</v>
          </cell>
        </row>
        <row r="88">
          <cell r="B88">
            <v>824.815495535697</v>
          </cell>
          <cell r="F88">
            <v>168.36356096</v>
          </cell>
          <cell r="H88">
            <v>178.6428</v>
          </cell>
          <cell r="J88">
            <v>0</v>
          </cell>
        </row>
        <row r="89">
          <cell r="B89">
            <v>654.5295692981737</v>
          </cell>
          <cell r="F89">
            <v>122.40339999999998</v>
          </cell>
          <cell r="H89">
            <v>0</v>
          </cell>
          <cell r="J89">
            <v>0</v>
          </cell>
        </row>
        <row r="90">
          <cell r="B90">
            <v>502.25750593596143</v>
          </cell>
          <cell r="F90">
            <v>64.75933828</v>
          </cell>
          <cell r="H90">
            <v>59.547599999999996</v>
          </cell>
          <cell r="J90">
            <v>114.03762384</v>
          </cell>
        </row>
        <row r="91">
          <cell r="B91">
            <v>476.2777972780603</v>
          </cell>
          <cell r="F91">
            <v>0</v>
          </cell>
          <cell r="H91">
            <v>0</v>
          </cell>
          <cell r="J91">
            <v>225.50477627999996</v>
          </cell>
        </row>
        <row r="92">
          <cell r="B92">
            <v>483.791655841138</v>
          </cell>
          <cell r="F92">
            <v>41.02167999999999</v>
          </cell>
          <cell r="H92">
            <v>0</v>
          </cell>
          <cell r="J92">
            <v>197.42146647999996</v>
          </cell>
        </row>
        <row r="93">
          <cell r="B93">
            <v>587.1518808227629</v>
          </cell>
          <cell r="F93">
            <v>33.081999999999994</v>
          </cell>
          <cell r="H93">
            <v>0</v>
          </cell>
          <cell r="J93">
            <v>100.86701799999999</v>
          </cell>
        </row>
        <row r="94">
          <cell r="B94">
            <v>405.16715991954425</v>
          </cell>
          <cell r="F94">
            <v>0</v>
          </cell>
          <cell r="H94">
            <v>59.547599999999996</v>
          </cell>
          <cell r="J94">
            <v>0</v>
          </cell>
        </row>
        <row r="95">
          <cell r="B95">
            <v>652.5808670684995</v>
          </cell>
          <cell r="F95">
            <v>40.029219999999995</v>
          </cell>
          <cell r="H95">
            <v>0</v>
          </cell>
          <cell r="J95">
            <v>135.18496151999997</v>
          </cell>
        </row>
        <row r="96">
          <cell r="B96">
            <v>582.5176838885154</v>
          </cell>
          <cell r="F96">
            <v>0</v>
          </cell>
          <cell r="H96">
            <v>0</v>
          </cell>
          <cell r="J96">
            <v>66.16399999999999</v>
          </cell>
        </row>
        <row r="97">
          <cell r="B97">
            <v>425.60478322331926</v>
          </cell>
          <cell r="F97">
            <v>0</v>
          </cell>
          <cell r="H97">
            <v>59.547599999999996</v>
          </cell>
          <cell r="J97">
            <v>0</v>
          </cell>
        </row>
        <row r="98">
          <cell r="B98">
            <v>493.56326073201166</v>
          </cell>
          <cell r="F98">
            <v>0</v>
          </cell>
          <cell r="H98">
            <v>59.547599999999996</v>
          </cell>
          <cell r="J98">
            <v>165.40999999999997</v>
          </cell>
        </row>
        <row r="99">
          <cell r="B99">
            <v>709.744134316014</v>
          </cell>
          <cell r="F99">
            <v>0</v>
          </cell>
          <cell r="H99">
            <v>0</v>
          </cell>
          <cell r="J99">
            <v>250.69010287999998</v>
          </cell>
        </row>
        <row r="100">
          <cell r="B100">
            <v>752.4256485407476</v>
          </cell>
          <cell r="D100">
            <v>661.6399999999999</v>
          </cell>
          <cell r="F100">
            <v>335.484562</v>
          </cell>
          <cell r="H100">
            <v>0</v>
          </cell>
          <cell r="J100">
            <v>245.30302999999998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workbookViewId="0" topLeftCell="C1">
      <selection activeCell="E1" sqref="E1"/>
    </sheetView>
  </sheetViews>
  <sheetFormatPr defaultColWidth="11.421875" defaultRowHeight="12.75"/>
  <cols>
    <col min="1" max="1" width="21.421875" style="5" customWidth="1"/>
    <col min="2" max="2" width="7.140625" style="5" customWidth="1"/>
    <col min="3" max="3" width="7.28125" style="5" customWidth="1"/>
    <col min="4" max="4" width="6.7109375" style="5" customWidth="1"/>
    <col min="5" max="5" width="7.00390625" style="5" customWidth="1"/>
    <col min="6" max="6" width="7.421875" style="5" customWidth="1"/>
    <col min="7" max="7" width="7.57421875" style="5" customWidth="1"/>
    <col min="8" max="8" width="6.7109375" style="5" customWidth="1"/>
    <col min="9" max="9" width="6.28125" style="5" customWidth="1"/>
    <col min="10" max="10" width="6.7109375" style="5" customWidth="1"/>
    <col min="11" max="11" width="6.140625" style="5" customWidth="1"/>
    <col min="12" max="12" width="6.8515625" style="5" customWidth="1"/>
    <col min="13" max="13" width="8.00390625" style="5" customWidth="1"/>
    <col min="14" max="14" width="6.28125" style="5" customWidth="1"/>
    <col min="15" max="15" width="7.421875" style="5" customWidth="1"/>
    <col min="16" max="16" width="6.28125" style="5" customWidth="1"/>
    <col min="17" max="17" width="6.00390625" style="5" customWidth="1"/>
    <col min="18" max="18" width="6.421875" style="5" customWidth="1"/>
    <col min="19" max="19" width="6.8515625" style="5" customWidth="1"/>
    <col min="20" max="20" width="5.8515625" style="5" customWidth="1"/>
    <col min="21" max="21" width="6.57421875" style="5" customWidth="1"/>
    <col min="22" max="22" width="7.00390625" style="5" customWidth="1"/>
    <col min="23" max="23" width="6.8515625" style="5" customWidth="1"/>
    <col min="24" max="24" width="6.7109375" style="5" customWidth="1"/>
    <col min="25" max="25" width="7.28125" style="5" customWidth="1"/>
    <col min="26" max="26" width="6.7109375" style="5" customWidth="1"/>
    <col min="27" max="27" width="5.7109375" style="5" customWidth="1"/>
    <col min="28" max="28" width="6.57421875" style="5" customWidth="1"/>
    <col min="29" max="16384" width="11.421875" style="5" customWidth="1"/>
  </cols>
  <sheetData>
    <row r="1" spans="1:29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5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30" customHeight="1" thickBot="1">
      <c r="A4" s="17" t="s">
        <v>4</v>
      </c>
      <c r="B4" s="19" t="s">
        <v>1</v>
      </c>
      <c r="C4" s="20"/>
      <c r="D4" s="25" t="s">
        <v>3</v>
      </c>
      <c r="E4" s="26"/>
      <c r="F4" s="26"/>
      <c r="G4" s="26"/>
      <c r="H4" s="26"/>
      <c r="I4" s="26"/>
      <c r="J4" s="26"/>
      <c r="K4" s="26"/>
      <c r="L4" s="26"/>
      <c r="M4" s="27"/>
      <c r="N4" s="28" t="s">
        <v>33</v>
      </c>
      <c r="O4" s="29"/>
      <c r="P4" s="30"/>
      <c r="Q4" s="4"/>
      <c r="R4" s="4"/>
      <c r="S4" s="4"/>
      <c r="T4" s="4"/>
      <c r="U4" s="4"/>
      <c r="V4" s="4"/>
      <c r="W4" s="4"/>
      <c r="X4" s="4"/>
      <c r="Y4" s="4"/>
    </row>
    <row r="5" spans="1:25" ht="30" customHeight="1">
      <c r="A5" s="18"/>
      <c r="B5" s="21"/>
      <c r="C5" s="22"/>
      <c r="D5" s="37" t="s">
        <v>35</v>
      </c>
      <c r="E5" s="38"/>
      <c r="F5" s="41" t="s">
        <v>37</v>
      </c>
      <c r="G5" s="41"/>
      <c r="H5" s="41" t="s">
        <v>36</v>
      </c>
      <c r="I5" s="41"/>
      <c r="J5" s="41" t="s">
        <v>38</v>
      </c>
      <c r="K5" s="41"/>
      <c r="L5" s="43" t="s">
        <v>2</v>
      </c>
      <c r="M5" s="44"/>
      <c r="N5" s="31"/>
      <c r="O5" s="32"/>
      <c r="P5" s="33"/>
      <c r="Q5" s="4"/>
      <c r="R5" s="4"/>
      <c r="S5" s="4"/>
      <c r="T5" s="4"/>
      <c r="U5" s="4"/>
      <c r="V5" s="4"/>
      <c r="W5" s="4"/>
      <c r="X5" s="4"/>
      <c r="Y5" s="4"/>
    </row>
    <row r="6" spans="1:25" ht="30" customHeight="1" thickBot="1">
      <c r="A6" s="18"/>
      <c r="B6" s="23"/>
      <c r="C6" s="24"/>
      <c r="D6" s="39"/>
      <c r="E6" s="40"/>
      <c r="F6" s="42"/>
      <c r="G6" s="42"/>
      <c r="H6" s="42"/>
      <c r="I6" s="42"/>
      <c r="J6" s="42"/>
      <c r="K6" s="42"/>
      <c r="L6" s="45"/>
      <c r="M6" s="46"/>
      <c r="N6" s="34"/>
      <c r="O6" s="35"/>
      <c r="P6" s="36"/>
      <c r="Q6" s="4"/>
      <c r="R6" s="4"/>
      <c r="S6" s="4"/>
      <c r="T6" s="4"/>
      <c r="U6" s="4"/>
      <c r="V6" s="4"/>
      <c r="W6" s="4"/>
      <c r="X6" s="4"/>
      <c r="Y6" s="4"/>
    </row>
    <row r="7" spans="1:25" ht="13.5" thickBot="1">
      <c r="A7" s="7" t="s">
        <v>5</v>
      </c>
      <c r="B7" s="47">
        <f>'[1]dépenses d''assurance maladie'!$B$79:$C$79</f>
        <v>583.4397023112177</v>
      </c>
      <c r="C7" s="48"/>
      <c r="D7" s="49">
        <v>0</v>
      </c>
      <c r="E7" s="50"/>
      <c r="F7" s="51">
        <f>'[1]dépenses d''assurance maladie'!$F$79:$G$79</f>
        <v>0</v>
      </c>
      <c r="G7" s="51"/>
      <c r="H7" s="51">
        <f>'[1]dépenses d''assurance maladie'!$H$79:$I$79</f>
        <v>0</v>
      </c>
      <c r="I7" s="51"/>
      <c r="J7" s="51">
        <f>'[1]dépenses d''assurance maladie'!$J$79:$K$79</f>
        <v>245.1012298</v>
      </c>
      <c r="K7" s="51"/>
      <c r="L7" s="52">
        <f>D7+F7+H7+J7</f>
        <v>245.1012298</v>
      </c>
      <c r="M7" s="53"/>
      <c r="N7" s="54">
        <f>L7+B7</f>
        <v>828.5409321112177</v>
      </c>
      <c r="O7" s="54"/>
      <c r="P7" s="55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>
      <c r="A8" s="8" t="s">
        <v>6</v>
      </c>
      <c r="B8" s="15">
        <f>'[1]dépenses d''assurance maladie'!$B$80:$C$80</f>
        <v>543.4105191627689</v>
      </c>
      <c r="C8" s="16"/>
      <c r="D8" s="56">
        <v>0</v>
      </c>
      <c r="E8" s="57"/>
      <c r="F8" s="58">
        <f>'[1]dépenses d''assurance maladie'!$F$80:$G$80</f>
        <v>66.16399999999999</v>
      </c>
      <c r="G8" s="58"/>
      <c r="H8" s="58">
        <f>'[1]dépenses d''assurance maladie'!$H$80:$I$80</f>
        <v>0</v>
      </c>
      <c r="I8" s="58"/>
      <c r="J8" s="58">
        <f>'[1]dépenses d''assurance maladie'!$J$80:$K$80</f>
        <v>271.2723999999999</v>
      </c>
      <c r="K8" s="58"/>
      <c r="L8" s="59">
        <f aca="true" t="shared" si="0" ref="L8:L29">D8+F8+H8+J8</f>
        <v>337.4363999999999</v>
      </c>
      <c r="M8" s="60"/>
      <c r="N8" s="61">
        <f aca="true" t="shared" si="1" ref="N8:N32">L8+B8</f>
        <v>880.8469191627687</v>
      </c>
      <c r="O8" s="61"/>
      <c r="P8" s="62"/>
      <c r="Q8" s="4"/>
      <c r="R8" s="4"/>
      <c r="S8" s="4"/>
      <c r="T8" s="4"/>
      <c r="U8" s="4"/>
      <c r="V8" s="4"/>
      <c r="W8" s="4"/>
      <c r="X8" s="4"/>
      <c r="Y8" s="4"/>
    </row>
    <row r="9" spans="1:25" ht="13.5" thickBot="1">
      <c r="A9" s="8" t="s">
        <v>7</v>
      </c>
      <c r="B9" s="15">
        <f>'[1]dépenses d''assurance maladie'!$B$81:$C$81</f>
        <v>443.9068641845809</v>
      </c>
      <c r="C9" s="16"/>
      <c r="D9" s="56">
        <v>0</v>
      </c>
      <c r="E9" s="57"/>
      <c r="F9" s="58">
        <f>'[1]dépenses d''assurance maladie'!$F$81:$G$81</f>
        <v>0</v>
      </c>
      <c r="G9" s="58"/>
      <c r="H9" s="58">
        <f>'[1]dépenses d''assurance maladie'!$H$81:$I$81</f>
        <v>59.547599999999996</v>
      </c>
      <c r="I9" s="58"/>
      <c r="J9" s="58">
        <f>'[1]dépenses d''assurance maladie'!$J$81:$K$81</f>
        <v>0</v>
      </c>
      <c r="K9" s="58"/>
      <c r="L9" s="59">
        <f t="shared" si="0"/>
        <v>59.547599999999996</v>
      </c>
      <c r="M9" s="60"/>
      <c r="N9" s="61">
        <f t="shared" si="1"/>
        <v>503.4544641845809</v>
      </c>
      <c r="O9" s="61"/>
      <c r="P9" s="62"/>
      <c r="Q9" s="4"/>
      <c r="R9" s="4"/>
      <c r="S9" s="4"/>
      <c r="T9" s="4"/>
      <c r="U9" s="4"/>
      <c r="V9" s="4"/>
      <c r="W9" s="4"/>
      <c r="X9" s="4"/>
      <c r="Y9" s="4"/>
    </row>
    <row r="10" spans="1:25" ht="13.5" thickBot="1">
      <c r="A10" s="8" t="s">
        <v>8</v>
      </c>
      <c r="B10" s="15">
        <f>'[1]dépenses d''assurance maladie'!$B$82:$C$82</f>
        <v>409.55097234864127</v>
      </c>
      <c r="C10" s="16"/>
      <c r="D10" s="56">
        <v>0</v>
      </c>
      <c r="E10" s="57"/>
      <c r="F10" s="58">
        <f>'[1]dépenses d''assurance maladie'!$F$82:$G$82</f>
        <v>62.505792439999986</v>
      </c>
      <c r="G10" s="58"/>
      <c r="H10" s="58">
        <f>'[1]dépenses d''assurance maladie'!$H$82:$I$82</f>
        <v>59.547599999999996</v>
      </c>
      <c r="I10" s="58"/>
      <c r="J10" s="58">
        <f>'[1]dépenses d''assurance maladie'!$J$82:$K$82</f>
        <v>238.46034912</v>
      </c>
      <c r="K10" s="58"/>
      <c r="L10" s="59">
        <f t="shared" si="0"/>
        <v>360.51374155999997</v>
      </c>
      <c r="M10" s="60"/>
      <c r="N10" s="61">
        <f t="shared" si="1"/>
        <v>770.0647139086412</v>
      </c>
      <c r="O10" s="61"/>
      <c r="P10" s="62"/>
      <c r="Q10" s="4"/>
      <c r="R10" s="4"/>
      <c r="S10" s="4"/>
      <c r="T10" s="4"/>
      <c r="U10" s="4"/>
      <c r="V10" s="4"/>
      <c r="W10" s="4"/>
      <c r="X10" s="4"/>
      <c r="Y10" s="4"/>
    </row>
    <row r="11" spans="1:25" ht="13.5" thickBot="1">
      <c r="A11" s="8" t="s">
        <v>9</v>
      </c>
      <c r="B11" s="15">
        <f>'[1]dépenses d''assurance maladie'!$B$83:$C$83</f>
        <v>428.2411761684256</v>
      </c>
      <c r="C11" s="16"/>
      <c r="D11" s="56">
        <v>0</v>
      </c>
      <c r="E11" s="57"/>
      <c r="F11" s="58">
        <f>'[1]dépenses d''assurance maladie'!$F$83:$G$83</f>
        <v>66.82563999999999</v>
      </c>
      <c r="G11" s="58"/>
      <c r="H11" s="58">
        <f>'[1]dépenses d''assurance maladie'!$H$83:$I$83</f>
        <v>0</v>
      </c>
      <c r="I11" s="58"/>
      <c r="J11" s="58">
        <f>'[1]dépenses d''assurance maladie'!$J$83:$K$83</f>
        <v>133.78360799999996</v>
      </c>
      <c r="K11" s="58"/>
      <c r="L11" s="59">
        <f t="shared" si="0"/>
        <v>200.60924799999995</v>
      </c>
      <c r="M11" s="60"/>
      <c r="N11" s="61">
        <f t="shared" si="1"/>
        <v>628.8504241684255</v>
      </c>
      <c r="O11" s="61"/>
      <c r="P11" s="62"/>
      <c r="Q11" s="4"/>
      <c r="R11" s="4"/>
      <c r="S11" s="4"/>
      <c r="T11" s="4"/>
      <c r="U11" s="4"/>
      <c r="V11" s="4"/>
      <c r="W11" s="4"/>
      <c r="X11" s="4"/>
      <c r="Y11" s="4"/>
    </row>
    <row r="12" spans="1:25" ht="13.5" thickBot="1">
      <c r="A12" s="8" t="s">
        <v>10</v>
      </c>
      <c r="B12" s="15">
        <f>'[1]dépenses d''assurance maladie'!$B$84:$C$84</f>
        <v>635.4202096551326</v>
      </c>
      <c r="C12" s="16"/>
      <c r="D12" s="56">
        <v>0</v>
      </c>
      <c r="E12" s="57"/>
      <c r="F12" s="58">
        <f>'[1]dépenses d''assurance maladie'!$F$84:$G$84</f>
        <v>0</v>
      </c>
      <c r="G12" s="58"/>
      <c r="H12" s="58">
        <f>'[1]dépenses d''assurance maladie'!$H$84:$I$84</f>
        <v>0</v>
      </c>
      <c r="I12" s="58"/>
      <c r="J12" s="58">
        <f>'[1]dépenses d''assurance maladie'!$J$84:$K$84</f>
        <v>39.87836608</v>
      </c>
      <c r="K12" s="58"/>
      <c r="L12" s="59">
        <f t="shared" si="0"/>
        <v>39.87836608</v>
      </c>
      <c r="M12" s="60"/>
      <c r="N12" s="61">
        <f t="shared" si="1"/>
        <v>675.2985757351325</v>
      </c>
      <c r="O12" s="61"/>
      <c r="P12" s="62"/>
      <c r="Q12" s="4"/>
      <c r="R12" s="4"/>
      <c r="S12" s="4"/>
      <c r="T12" s="4"/>
      <c r="U12" s="4"/>
      <c r="V12" s="4"/>
      <c r="W12" s="4"/>
      <c r="X12" s="4"/>
      <c r="Y12" s="4"/>
    </row>
    <row r="13" spans="1:25" ht="13.5" thickBot="1">
      <c r="A13" s="8" t="s">
        <v>11</v>
      </c>
      <c r="B13" s="15">
        <f>'[1]dépenses d''assurance maladie'!$B$85:$C$85</f>
        <v>638.7011173480781</v>
      </c>
      <c r="C13" s="16"/>
      <c r="D13" s="56">
        <v>0</v>
      </c>
      <c r="E13" s="57"/>
      <c r="F13" s="58">
        <f>'[1]dépenses d''assurance maladie'!$F$85:$G$85</f>
        <v>0</v>
      </c>
      <c r="G13" s="58"/>
      <c r="H13" s="58">
        <f>'[1]dépenses d''assurance maladie'!$H$85:$I$85</f>
        <v>59.547599999999996</v>
      </c>
      <c r="I13" s="58"/>
      <c r="J13" s="58">
        <f>'[1]dépenses d''assurance maladie'!$J$85:$K$85</f>
        <v>217.48106799999996</v>
      </c>
      <c r="K13" s="58"/>
      <c r="L13" s="59">
        <f t="shared" si="0"/>
        <v>277.028668</v>
      </c>
      <c r="M13" s="60"/>
      <c r="N13" s="61">
        <f t="shared" si="1"/>
        <v>915.7297853480782</v>
      </c>
      <c r="O13" s="61"/>
      <c r="P13" s="62"/>
      <c r="Q13" s="4"/>
      <c r="R13" s="4"/>
      <c r="S13" s="4"/>
      <c r="T13" s="4"/>
      <c r="U13" s="4"/>
      <c r="V13" s="4"/>
      <c r="W13" s="4"/>
      <c r="X13" s="4"/>
      <c r="Y13" s="4"/>
    </row>
    <row r="14" spans="1:25" ht="13.5" thickBot="1">
      <c r="A14" s="8" t="s">
        <v>12</v>
      </c>
      <c r="B14" s="15">
        <f>'[1]dépenses d''assurance maladie'!$B$86:$C$86</f>
        <v>494.24176876505027</v>
      </c>
      <c r="C14" s="16"/>
      <c r="D14" s="56">
        <v>0</v>
      </c>
      <c r="E14" s="57"/>
      <c r="F14" s="58">
        <f>'[1]dépenses d''assurance maladie'!$F$86:$G$86</f>
        <v>0</v>
      </c>
      <c r="G14" s="58"/>
      <c r="H14" s="58">
        <f>'[1]dépenses d''assurance maladie'!$H$86:$I$86</f>
        <v>59.547599999999996</v>
      </c>
      <c r="I14" s="58"/>
      <c r="J14" s="58">
        <f>'[1]dépenses d''assurance maladie'!$J$86:$K$86</f>
        <v>0</v>
      </c>
      <c r="K14" s="58"/>
      <c r="L14" s="59">
        <f t="shared" si="0"/>
        <v>59.547599999999996</v>
      </c>
      <c r="M14" s="60"/>
      <c r="N14" s="61">
        <f t="shared" si="1"/>
        <v>553.7893687650503</v>
      </c>
      <c r="O14" s="61"/>
      <c r="P14" s="62"/>
      <c r="Q14" s="4"/>
      <c r="R14" s="4"/>
      <c r="S14" s="4"/>
      <c r="T14" s="4"/>
      <c r="U14" s="4"/>
      <c r="V14" s="4"/>
      <c r="W14" s="4"/>
      <c r="X14" s="4"/>
      <c r="Y14" s="4"/>
    </row>
    <row r="15" spans="1:25" ht="13.5" thickBot="1">
      <c r="A15" s="8" t="s">
        <v>13</v>
      </c>
      <c r="B15" s="15">
        <f>'[1]dépenses d''assurance maladie'!$B$87:$C$87</f>
        <v>402.93822765565955</v>
      </c>
      <c r="C15" s="16"/>
      <c r="D15" s="56">
        <v>0</v>
      </c>
      <c r="E15" s="57"/>
      <c r="F15" s="58">
        <f>'[1]dépenses d''assurance maladie'!$F$87:$G$87</f>
        <v>46.3148</v>
      </c>
      <c r="G15" s="58"/>
      <c r="H15" s="58">
        <f>'[1]dépenses d''assurance maladie'!$H$87:$I$87</f>
        <v>59.547599999999996</v>
      </c>
      <c r="I15" s="58"/>
      <c r="J15" s="58">
        <f>'[1]dépenses d''assurance maladie'!$J$87:$K$87</f>
        <v>0</v>
      </c>
      <c r="K15" s="58"/>
      <c r="L15" s="59">
        <f t="shared" si="0"/>
        <v>105.8624</v>
      </c>
      <c r="M15" s="60"/>
      <c r="N15" s="61">
        <f t="shared" si="1"/>
        <v>508.8006276556595</v>
      </c>
      <c r="O15" s="61"/>
      <c r="P15" s="62"/>
      <c r="Q15" s="4"/>
      <c r="R15" s="4"/>
      <c r="S15" s="4"/>
      <c r="T15" s="4"/>
      <c r="U15" s="4"/>
      <c r="V15" s="4"/>
      <c r="W15" s="4"/>
      <c r="X15" s="4"/>
      <c r="Y15" s="4"/>
    </row>
    <row r="16" spans="1:25" ht="13.5" thickBot="1">
      <c r="A16" s="8" t="s">
        <v>14</v>
      </c>
      <c r="B16" s="15">
        <f>'[1]dépenses d''assurance maladie'!$B$88:$C$88</f>
        <v>824.815495535697</v>
      </c>
      <c r="C16" s="16"/>
      <c r="D16" s="56">
        <v>0</v>
      </c>
      <c r="E16" s="57"/>
      <c r="F16" s="58">
        <f>'[1]dépenses d''assurance maladie'!$F$88:$G$88</f>
        <v>168.36356096</v>
      </c>
      <c r="G16" s="58"/>
      <c r="H16" s="58">
        <f>'[1]dépenses d''assurance maladie'!$H$88:$I$88</f>
        <v>178.6428</v>
      </c>
      <c r="I16" s="58"/>
      <c r="J16" s="58">
        <f>'[1]dépenses d''assurance maladie'!$J$88:$K$88</f>
        <v>0</v>
      </c>
      <c r="K16" s="58"/>
      <c r="L16" s="59">
        <f t="shared" si="0"/>
        <v>347.00636096</v>
      </c>
      <c r="M16" s="60"/>
      <c r="N16" s="61">
        <f t="shared" si="1"/>
        <v>1171.821856495697</v>
      </c>
      <c r="O16" s="61"/>
      <c r="P16" s="62"/>
      <c r="Q16" s="4"/>
      <c r="R16" s="4"/>
      <c r="S16" s="4"/>
      <c r="T16" s="4"/>
      <c r="U16" s="4"/>
      <c r="V16" s="4"/>
      <c r="W16" s="4"/>
      <c r="X16" s="4"/>
      <c r="Y16" s="4"/>
    </row>
    <row r="17" spans="1:25" ht="13.5" thickBot="1">
      <c r="A17" s="8" t="s">
        <v>15</v>
      </c>
      <c r="B17" s="15">
        <f>'[1]dépenses d''assurance maladie'!$B$89:$C$89</f>
        <v>654.5295692981737</v>
      </c>
      <c r="C17" s="16"/>
      <c r="D17" s="56">
        <v>0</v>
      </c>
      <c r="E17" s="57"/>
      <c r="F17" s="58">
        <f>'[1]dépenses d''assurance maladie'!$F$89:$G$89</f>
        <v>122.40339999999998</v>
      </c>
      <c r="G17" s="58"/>
      <c r="H17" s="58">
        <f>'[1]dépenses d''assurance maladie'!$H$89:$I$89</f>
        <v>0</v>
      </c>
      <c r="I17" s="58"/>
      <c r="J17" s="58">
        <f>'[1]dépenses d''assurance maladie'!$J$89:$K$89</f>
        <v>0</v>
      </c>
      <c r="K17" s="58"/>
      <c r="L17" s="59">
        <f t="shared" si="0"/>
        <v>122.40339999999998</v>
      </c>
      <c r="M17" s="60"/>
      <c r="N17" s="61">
        <f t="shared" si="1"/>
        <v>776.9329692981737</v>
      </c>
      <c r="O17" s="61"/>
      <c r="P17" s="62"/>
      <c r="Q17" s="4"/>
      <c r="R17" s="4"/>
      <c r="S17" s="4"/>
      <c r="T17" s="4"/>
      <c r="U17" s="4"/>
      <c r="V17" s="4"/>
      <c r="W17" s="4"/>
      <c r="X17" s="4"/>
      <c r="Y17" s="4"/>
    </row>
    <row r="18" spans="1:25" ht="13.5" thickBot="1">
      <c r="A18" s="8" t="s">
        <v>16</v>
      </c>
      <c r="B18" s="15">
        <f>'[1]dépenses d''assurance maladie'!$B$90:$C$90</f>
        <v>502.25750593596143</v>
      </c>
      <c r="C18" s="16"/>
      <c r="D18" s="56">
        <v>0</v>
      </c>
      <c r="E18" s="57"/>
      <c r="F18" s="58">
        <f>'[1]dépenses d''assurance maladie'!$F$90:$G$90</f>
        <v>64.75933828</v>
      </c>
      <c r="G18" s="58"/>
      <c r="H18" s="58">
        <f>'[1]dépenses d''assurance maladie'!$H$90:$I$90</f>
        <v>59.547599999999996</v>
      </c>
      <c r="I18" s="58"/>
      <c r="J18" s="58">
        <f>'[1]dépenses d''assurance maladie'!$J$90:$K$90</f>
        <v>114.03762384</v>
      </c>
      <c r="K18" s="58"/>
      <c r="L18" s="59">
        <f t="shared" si="0"/>
        <v>238.34456211999998</v>
      </c>
      <c r="M18" s="60"/>
      <c r="N18" s="61">
        <f t="shared" si="1"/>
        <v>740.6020680559614</v>
      </c>
      <c r="O18" s="61"/>
      <c r="P18" s="62"/>
      <c r="Q18" s="4"/>
      <c r="R18" s="4"/>
      <c r="S18" s="4"/>
      <c r="T18" s="4"/>
      <c r="U18" s="4"/>
      <c r="V18" s="4"/>
      <c r="W18" s="4"/>
      <c r="X18" s="4"/>
      <c r="Y18" s="4"/>
    </row>
    <row r="19" spans="1:25" ht="13.5" thickBot="1">
      <c r="A19" s="8" t="s">
        <v>17</v>
      </c>
      <c r="B19" s="15">
        <f>'[1]dépenses d''assurance maladie'!$B$91:$C$91</f>
        <v>476.2777972780603</v>
      </c>
      <c r="C19" s="16"/>
      <c r="D19" s="56">
        <v>0</v>
      </c>
      <c r="E19" s="57"/>
      <c r="F19" s="58">
        <f>'[1]dépenses d''assurance maladie'!$F$91:$G$91</f>
        <v>0</v>
      </c>
      <c r="G19" s="58"/>
      <c r="H19" s="58">
        <f>'[1]dépenses d''assurance maladie'!$H$91:$I$91</f>
        <v>0</v>
      </c>
      <c r="I19" s="58"/>
      <c r="J19" s="58">
        <f>'[1]dépenses d''assurance maladie'!$J$91:$K$91</f>
        <v>225.50477627999996</v>
      </c>
      <c r="K19" s="58"/>
      <c r="L19" s="59">
        <f t="shared" si="0"/>
        <v>225.50477627999996</v>
      </c>
      <c r="M19" s="60"/>
      <c r="N19" s="61">
        <f t="shared" si="1"/>
        <v>701.7825735580602</v>
      </c>
      <c r="O19" s="61"/>
      <c r="P19" s="62"/>
      <c r="Q19" s="4"/>
      <c r="R19" s="4"/>
      <c r="S19" s="4"/>
      <c r="T19" s="4"/>
      <c r="U19" s="4"/>
      <c r="V19" s="4"/>
      <c r="W19" s="4"/>
      <c r="X19" s="4"/>
      <c r="Y19" s="4"/>
    </row>
    <row r="20" spans="1:25" ht="13.5" thickBot="1">
      <c r="A20" s="8" t="s">
        <v>18</v>
      </c>
      <c r="B20" s="15">
        <f>'[1]dépenses d''assurance maladie'!$B$92:$C$92</f>
        <v>483.791655841138</v>
      </c>
      <c r="C20" s="16"/>
      <c r="D20" s="56">
        <v>0</v>
      </c>
      <c r="E20" s="57"/>
      <c r="F20" s="58">
        <f>'[1]dépenses d''assurance maladie'!$F$92:$G$92</f>
        <v>41.02167999999999</v>
      </c>
      <c r="G20" s="58"/>
      <c r="H20" s="58">
        <f>'[1]dépenses d''assurance maladie'!$H$92:$I$92</f>
        <v>0</v>
      </c>
      <c r="I20" s="58"/>
      <c r="J20" s="58">
        <f>'[1]dépenses d''assurance maladie'!$J$92:$K$92</f>
        <v>197.42146647999996</v>
      </c>
      <c r="K20" s="58"/>
      <c r="L20" s="59">
        <f t="shared" si="0"/>
        <v>238.44314647999994</v>
      </c>
      <c r="M20" s="60"/>
      <c r="N20" s="61">
        <f t="shared" si="1"/>
        <v>722.234802321138</v>
      </c>
      <c r="O20" s="61"/>
      <c r="P20" s="62"/>
      <c r="Q20" s="4"/>
      <c r="R20" s="4"/>
      <c r="S20" s="4"/>
      <c r="T20" s="4"/>
      <c r="U20" s="4"/>
      <c r="V20" s="4"/>
      <c r="W20" s="4"/>
      <c r="X20" s="4"/>
      <c r="Y20" s="4"/>
    </row>
    <row r="21" spans="1:25" ht="13.5" thickBot="1">
      <c r="A21" s="8" t="s">
        <v>19</v>
      </c>
      <c r="B21" s="15">
        <f>'[1]dépenses d''assurance maladie'!$B$93:$C$93</f>
        <v>587.1518808227629</v>
      </c>
      <c r="C21" s="16"/>
      <c r="D21" s="56">
        <v>0</v>
      </c>
      <c r="E21" s="57"/>
      <c r="F21" s="58">
        <f>'[1]dépenses d''assurance maladie'!$F$93:$G$93</f>
        <v>33.081999999999994</v>
      </c>
      <c r="G21" s="58"/>
      <c r="H21" s="58">
        <f>'[1]dépenses d''assurance maladie'!$H$93:$I$93</f>
        <v>0</v>
      </c>
      <c r="I21" s="58"/>
      <c r="J21" s="58">
        <f>'[1]dépenses d''assurance maladie'!$J$93:$K$93</f>
        <v>100.86701799999999</v>
      </c>
      <c r="K21" s="58"/>
      <c r="L21" s="59">
        <f t="shared" si="0"/>
        <v>133.94901799999997</v>
      </c>
      <c r="M21" s="60"/>
      <c r="N21" s="61">
        <f t="shared" si="1"/>
        <v>721.1008988227629</v>
      </c>
      <c r="O21" s="61"/>
      <c r="P21" s="62"/>
      <c r="Q21" s="4"/>
      <c r="R21" s="4"/>
      <c r="S21" s="4"/>
      <c r="T21" s="4"/>
      <c r="U21" s="4"/>
      <c r="V21" s="4"/>
      <c r="W21" s="4"/>
      <c r="X21" s="4"/>
      <c r="Y21" s="4"/>
    </row>
    <row r="22" spans="1:25" ht="13.5" thickBot="1">
      <c r="A22" s="8" t="s">
        <v>20</v>
      </c>
      <c r="B22" s="15">
        <f>'[1]dépenses d''assurance maladie'!$B$94:$C$94</f>
        <v>405.16715991954425</v>
      </c>
      <c r="C22" s="16"/>
      <c r="D22" s="56">
        <v>0</v>
      </c>
      <c r="E22" s="57"/>
      <c r="F22" s="58">
        <f>'[1]dépenses d''assurance maladie'!$F$94:$G$94</f>
        <v>0</v>
      </c>
      <c r="G22" s="58"/>
      <c r="H22" s="58">
        <f>'[1]dépenses d''assurance maladie'!$H$94:$I$94</f>
        <v>59.547599999999996</v>
      </c>
      <c r="I22" s="58"/>
      <c r="J22" s="58">
        <f>'[1]dépenses d''assurance maladie'!$J$94:$K$94</f>
        <v>0</v>
      </c>
      <c r="K22" s="58"/>
      <c r="L22" s="59">
        <f t="shared" si="0"/>
        <v>59.547599999999996</v>
      </c>
      <c r="M22" s="60"/>
      <c r="N22" s="61">
        <f t="shared" si="1"/>
        <v>464.71475991954424</v>
      </c>
      <c r="O22" s="61"/>
      <c r="P22" s="62"/>
      <c r="Q22" s="4"/>
      <c r="R22" s="4"/>
      <c r="S22" s="4"/>
      <c r="T22" s="4"/>
      <c r="U22" s="4"/>
      <c r="V22" s="4"/>
      <c r="W22" s="4"/>
      <c r="X22" s="4"/>
      <c r="Y22" s="4"/>
    </row>
    <row r="23" spans="1:25" ht="13.5" thickBot="1">
      <c r="A23" s="8" t="s">
        <v>21</v>
      </c>
      <c r="B23" s="15">
        <f>'[1]dépenses d''assurance maladie'!$B$95:$C$95</f>
        <v>652.5808670684995</v>
      </c>
      <c r="C23" s="16"/>
      <c r="D23" s="56">
        <v>0</v>
      </c>
      <c r="E23" s="57"/>
      <c r="F23" s="58">
        <f>'[1]dépenses d''assurance maladie'!$F$95:$G$95</f>
        <v>40.029219999999995</v>
      </c>
      <c r="G23" s="58"/>
      <c r="H23" s="58">
        <f>'[1]dépenses d''assurance maladie'!$H$95:$I$95</f>
        <v>0</v>
      </c>
      <c r="I23" s="58"/>
      <c r="J23" s="58">
        <f>'[1]dépenses d''assurance maladie'!$J$95:$K$95</f>
        <v>135.18496151999997</v>
      </c>
      <c r="K23" s="58"/>
      <c r="L23" s="59">
        <f t="shared" si="0"/>
        <v>175.21418151999995</v>
      </c>
      <c r="M23" s="60"/>
      <c r="N23" s="61">
        <f t="shared" si="1"/>
        <v>827.7950485884994</v>
      </c>
      <c r="O23" s="61"/>
      <c r="P23" s="62"/>
      <c r="Q23" s="4"/>
      <c r="R23" s="4"/>
      <c r="S23" s="4"/>
      <c r="T23" s="4"/>
      <c r="U23" s="4"/>
      <c r="V23" s="4"/>
      <c r="W23" s="4"/>
      <c r="X23" s="4"/>
      <c r="Y23" s="4"/>
    </row>
    <row r="24" spans="1:25" ht="13.5" thickBot="1">
      <c r="A24" s="8" t="s">
        <v>22</v>
      </c>
      <c r="B24" s="15">
        <f>'[1]dépenses d''assurance maladie'!$B$96:$C$96</f>
        <v>582.5176838885154</v>
      </c>
      <c r="C24" s="16"/>
      <c r="D24" s="56">
        <v>0</v>
      </c>
      <c r="E24" s="57"/>
      <c r="F24" s="58">
        <f>'[1]dépenses d''assurance maladie'!$F$96:$G$96</f>
        <v>0</v>
      </c>
      <c r="G24" s="58"/>
      <c r="H24" s="58">
        <f>'[1]dépenses d''assurance maladie'!$H$96:$I$96</f>
        <v>0</v>
      </c>
      <c r="I24" s="58"/>
      <c r="J24" s="58">
        <f>'[1]dépenses d''assurance maladie'!$J$96:$K$96</f>
        <v>66.16399999999999</v>
      </c>
      <c r="K24" s="58"/>
      <c r="L24" s="59">
        <f t="shared" si="0"/>
        <v>66.16399999999999</v>
      </c>
      <c r="M24" s="60"/>
      <c r="N24" s="61">
        <f t="shared" si="1"/>
        <v>648.6816838885154</v>
      </c>
      <c r="O24" s="61"/>
      <c r="P24" s="62"/>
      <c r="Q24" s="4"/>
      <c r="R24" s="4"/>
      <c r="S24" s="4"/>
      <c r="T24" s="4"/>
      <c r="U24" s="4"/>
      <c r="V24" s="4"/>
      <c r="W24" s="4"/>
      <c r="X24" s="4"/>
      <c r="Y24" s="4"/>
    </row>
    <row r="25" spans="1:25" ht="13.5" thickBot="1">
      <c r="A25" s="8" t="s">
        <v>23</v>
      </c>
      <c r="B25" s="15">
        <f>'[1]dépenses d''assurance maladie'!$B$97:$C$97</f>
        <v>425.60478322331926</v>
      </c>
      <c r="C25" s="16"/>
      <c r="D25" s="56">
        <v>0</v>
      </c>
      <c r="E25" s="57"/>
      <c r="F25" s="58">
        <f>'[1]dépenses d''assurance maladie'!$F$97:$G$97</f>
        <v>0</v>
      </c>
      <c r="G25" s="58"/>
      <c r="H25" s="58">
        <f>'[1]dépenses d''assurance maladie'!$H$97:$I$97</f>
        <v>59.547599999999996</v>
      </c>
      <c r="I25" s="58"/>
      <c r="J25" s="58">
        <f>'[1]dépenses d''assurance maladie'!$J$97:$K$97</f>
        <v>0</v>
      </c>
      <c r="K25" s="58"/>
      <c r="L25" s="59">
        <f t="shared" si="0"/>
        <v>59.547599999999996</v>
      </c>
      <c r="M25" s="60"/>
      <c r="N25" s="61">
        <f t="shared" si="1"/>
        <v>485.15238322331925</v>
      </c>
      <c r="O25" s="61"/>
      <c r="P25" s="62"/>
      <c r="Q25" s="4"/>
      <c r="R25" s="4"/>
      <c r="S25" s="4"/>
      <c r="T25" s="4"/>
      <c r="U25" s="4"/>
      <c r="V25" s="4"/>
      <c r="W25" s="4"/>
      <c r="X25" s="4"/>
      <c r="Y25" s="4"/>
    </row>
    <row r="26" spans="1:25" ht="13.5" thickBot="1">
      <c r="A26" s="8" t="s">
        <v>24</v>
      </c>
      <c r="B26" s="15">
        <f>'[1]dépenses d''assurance maladie'!$B$98:$C$98</f>
        <v>493.56326073201166</v>
      </c>
      <c r="C26" s="16"/>
      <c r="D26" s="56">
        <v>0</v>
      </c>
      <c r="E26" s="57"/>
      <c r="F26" s="58">
        <f>'[1]dépenses d''assurance maladie'!$F$98:$G$98</f>
        <v>0</v>
      </c>
      <c r="G26" s="58"/>
      <c r="H26" s="58">
        <f>'[1]dépenses d''assurance maladie'!$H$98:$I$98</f>
        <v>59.547599999999996</v>
      </c>
      <c r="I26" s="58"/>
      <c r="J26" s="58">
        <f>'[1]dépenses d''assurance maladie'!$J$98:$K$98</f>
        <v>165.40999999999997</v>
      </c>
      <c r="K26" s="58"/>
      <c r="L26" s="59">
        <f t="shared" si="0"/>
        <v>224.95759999999996</v>
      </c>
      <c r="M26" s="60"/>
      <c r="N26" s="61">
        <f t="shared" si="1"/>
        <v>718.5208607320117</v>
      </c>
      <c r="O26" s="61"/>
      <c r="P26" s="62"/>
      <c r="Q26" s="4"/>
      <c r="R26" s="4"/>
      <c r="S26" s="4"/>
      <c r="T26" s="4"/>
      <c r="U26" s="4"/>
      <c r="V26" s="4"/>
      <c r="W26" s="4"/>
      <c r="X26" s="4"/>
      <c r="Y26" s="4"/>
    </row>
    <row r="27" spans="1:25" ht="13.5" thickBot="1">
      <c r="A27" s="8" t="s">
        <v>0</v>
      </c>
      <c r="B27" s="15">
        <f>'[1]dépenses d''assurance maladie'!$B$99:$C$99</f>
        <v>709.744134316014</v>
      </c>
      <c r="C27" s="16"/>
      <c r="D27" s="56">
        <v>0</v>
      </c>
      <c r="E27" s="57"/>
      <c r="F27" s="58">
        <f>'[1]dépenses d''assurance maladie'!$F$99:$G$99</f>
        <v>0</v>
      </c>
      <c r="G27" s="58"/>
      <c r="H27" s="58">
        <f>'[1]dépenses d''assurance maladie'!$H$99:$I$99</f>
        <v>0</v>
      </c>
      <c r="I27" s="58"/>
      <c r="J27" s="58">
        <f>'[1]dépenses d''assurance maladie'!$J$99:$K$99</f>
        <v>250.69010287999998</v>
      </c>
      <c r="K27" s="58"/>
      <c r="L27" s="59">
        <f t="shared" si="0"/>
        <v>250.69010287999998</v>
      </c>
      <c r="M27" s="60"/>
      <c r="N27" s="61">
        <f t="shared" si="1"/>
        <v>960.434237196014</v>
      </c>
      <c r="O27" s="61"/>
      <c r="P27" s="62"/>
      <c r="Q27" s="4"/>
      <c r="R27" s="4"/>
      <c r="S27" s="4"/>
      <c r="T27" s="4"/>
      <c r="U27" s="4"/>
      <c r="V27" s="4"/>
      <c r="W27" s="4"/>
      <c r="X27" s="4"/>
      <c r="Y27" s="4"/>
    </row>
    <row r="28" spans="1:25" ht="13.5" thickBot="1">
      <c r="A28" s="9" t="s">
        <v>25</v>
      </c>
      <c r="B28" s="15">
        <f>'[1]dépenses d''assurance maladie'!$B$100:$C$100</f>
        <v>752.4256485407476</v>
      </c>
      <c r="C28" s="16"/>
      <c r="D28" s="67">
        <f>'[1]dépenses d''assurance maladie'!$D$100:$E$100</f>
        <v>661.6399999999999</v>
      </c>
      <c r="E28" s="68"/>
      <c r="F28" s="69">
        <f>'[1]dépenses d''assurance maladie'!$F$100:$G$100</f>
        <v>335.484562</v>
      </c>
      <c r="G28" s="69"/>
      <c r="H28" s="69">
        <f>'[1]dépenses d''assurance maladie'!$H$100:$I$100</f>
        <v>0</v>
      </c>
      <c r="I28" s="69"/>
      <c r="J28" s="69">
        <f>'[1]dépenses d''assurance maladie'!$J$100:$K$100</f>
        <v>245.30302999999998</v>
      </c>
      <c r="K28" s="69"/>
      <c r="L28" s="63">
        <f t="shared" si="0"/>
        <v>1242.4275919999998</v>
      </c>
      <c r="M28" s="64"/>
      <c r="N28" s="65">
        <f t="shared" si="1"/>
        <v>1994.8532405407473</v>
      </c>
      <c r="O28" s="65"/>
      <c r="P28" s="66"/>
      <c r="Q28" s="4"/>
      <c r="R28" s="4"/>
      <c r="S28" s="4"/>
      <c r="T28" s="4"/>
      <c r="U28" s="4"/>
      <c r="V28" s="4"/>
      <c r="W28" s="4"/>
      <c r="X28" s="4"/>
      <c r="Y28" s="4"/>
    </row>
    <row r="29" spans="1:25" ht="13.5" thickBot="1">
      <c r="A29" s="10" t="s">
        <v>26</v>
      </c>
      <c r="B29" s="15">
        <f>SUM(B7:B28)</f>
        <v>12130.278</v>
      </c>
      <c r="C29" s="16"/>
      <c r="D29" s="70">
        <f>SUM(D7:D28)</f>
        <v>661.6399999999999</v>
      </c>
      <c r="E29" s="71"/>
      <c r="F29" s="72">
        <f>SUM(F7:F28)</f>
        <v>1046.9539936799997</v>
      </c>
      <c r="G29" s="72"/>
      <c r="H29" s="72">
        <f>SUM(H7:H28)</f>
        <v>714.5712</v>
      </c>
      <c r="I29" s="72"/>
      <c r="J29" s="72">
        <f>SUM(J7:J28)</f>
        <v>2646.5599999999995</v>
      </c>
      <c r="K29" s="72"/>
      <c r="L29" s="73">
        <f t="shared" si="0"/>
        <v>5069.7251936799985</v>
      </c>
      <c r="M29" s="74"/>
      <c r="N29" s="75">
        <f t="shared" si="1"/>
        <v>17200.00319368</v>
      </c>
      <c r="O29" s="75"/>
      <c r="P29" s="76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11" t="s">
        <v>27</v>
      </c>
      <c r="B30" s="77"/>
      <c r="C30" s="78"/>
      <c r="D30" s="79"/>
      <c r="E30" s="80"/>
      <c r="F30" s="81"/>
      <c r="G30" s="81"/>
      <c r="H30" s="81"/>
      <c r="I30" s="81"/>
      <c r="J30" s="81"/>
      <c r="K30" s="81"/>
      <c r="L30" s="80"/>
      <c r="M30" s="82"/>
      <c r="N30" s="83">
        <v>1237.2</v>
      </c>
      <c r="O30" s="83"/>
      <c r="P30" s="8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12" t="s">
        <v>28</v>
      </c>
      <c r="B31" s="85"/>
      <c r="C31" s="86"/>
      <c r="D31" s="87"/>
      <c r="E31" s="88"/>
      <c r="F31" s="89"/>
      <c r="G31" s="89"/>
      <c r="H31" s="89"/>
      <c r="I31" s="89"/>
      <c r="J31" s="89"/>
      <c r="K31" s="89"/>
      <c r="L31" s="88"/>
      <c r="M31" s="90"/>
      <c r="N31" s="61">
        <v>588.4</v>
      </c>
      <c r="O31" s="61"/>
      <c r="P31" s="62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12" t="s">
        <v>29</v>
      </c>
      <c r="B32" s="85"/>
      <c r="C32" s="86"/>
      <c r="D32" s="87"/>
      <c r="E32" s="88"/>
      <c r="F32" s="89"/>
      <c r="G32" s="89"/>
      <c r="H32" s="89"/>
      <c r="I32" s="89"/>
      <c r="J32" s="89"/>
      <c r="K32" s="89"/>
      <c r="L32" s="88"/>
      <c r="M32" s="90"/>
      <c r="N32" s="61">
        <f t="shared" si="1"/>
        <v>0</v>
      </c>
      <c r="O32" s="61"/>
      <c r="P32" s="62"/>
      <c r="Q32" s="4"/>
      <c r="R32" s="4"/>
      <c r="S32" s="4"/>
      <c r="T32" s="4"/>
      <c r="U32" s="4"/>
      <c r="V32" s="4"/>
      <c r="W32" s="4"/>
      <c r="X32" s="4"/>
      <c r="Y32" s="4"/>
    </row>
    <row r="33" spans="1:25" ht="13.5" thickBot="1">
      <c r="A33" s="13" t="s">
        <v>30</v>
      </c>
      <c r="B33" s="77"/>
      <c r="C33" s="78"/>
      <c r="D33" s="79"/>
      <c r="E33" s="80"/>
      <c r="F33" s="81"/>
      <c r="G33" s="81"/>
      <c r="H33" s="81"/>
      <c r="I33" s="81"/>
      <c r="J33" s="81"/>
      <c r="K33" s="81"/>
      <c r="L33" s="80"/>
      <c r="M33" s="82"/>
      <c r="N33" s="83">
        <v>974.4</v>
      </c>
      <c r="O33" s="83"/>
      <c r="P33" s="84"/>
      <c r="Q33" s="4"/>
      <c r="R33" s="4"/>
      <c r="S33" s="4"/>
      <c r="T33" s="4"/>
      <c r="U33" s="4"/>
      <c r="V33" s="4"/>
      <c r="W33" s="4"/>
      <c r="X33" s="4"/>
      <c r="Y33" s="4"/>
    </row>
    <row r="34" spans="1:25" ht="13.5" thickBot="1">
      <c r="A34" s="14" t="s">
        <v>31</v>
      </c>
      <c r="B34" s="96"/>
      <c r="C34" s="97"/>
      <c r="D34" s="98"/>
      <c r="E34" s="91"/>
      <c r="F34" s="99"/>
      <c r="G34" s="99"/>
      <c r="H34" s="99"/>
      <c r="I34" s="99"/>
      <c r="J34" s="99"/>
      <c r="K34" s="99"/>
      <c r="L34" s="91"/>
      <c r="M34" s="92"/>
      <c r="N34" s="75">
        <f>SUM(N30:N33)</f>
        <v>2800</v>
      </c>
      <c r="O34" s="75"/>
      <c r="P34" s="76"/>
      <c r="Q34" s="4"/>
      <c r="R34" s="4"/>
      <c r="S34" s="4"/>
      <c r="T34" s="4"/>
      <c r="U34" s="4"/>
      <c r="V34" s="4"/>
      <c r="W34" s="4"/>
      <c r="X34" s="4"/>
      <c r="Y34" s="4"/>
    </row>
    <row r="35" spans="1:16" ht="13.5" thickBot="1">
      <c r="A35" s="93" t="s">
        <v>32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75">
        <f>N29+N34</f>
        <v>20000.00319368</v>
      </c>
      <c r="O35" s="75"/>
      <c r="P35" s="76"/>
    </row>
    <row r="36" ht="12.75">
      <c r="L36" s="6"/>
    </row>
  </sheetData>
  <mergeCells count="207">
    <mergeCell ref="N35:P35"/>
    <mergeCell ref="A35:M35"/>
    <mergeCell ref="J33:K33"/>
    <mergeCell ref="L33:M33"/>
    <mergeCell ref="N33:P33"/>
    <mergeCell ref="B34:C34"/>
    <mergeCell ref="D34:E34"/>
    <mergeCell ref="F34:G34"/>
    <mergeCell ref="H34:I34"/>
    <mergeCell ref="J34:K34"/>
    <mergeCell ref="L34:M34"/>
    <mergeCell ref="N34:P34"/>
    <mergeCell ref="B33:C33"/>
    <mergeCell ref="D33:E33"/>
    <mergeCell ref="F33:G33"/>
    <mergeCell ref="H33:I33"/>
    <mergeCell ref="J31:K31"/>
    <mergeCell ref="L31:M31"/>
    <mergeCell ref="N31:P31"/>
    <mergeCell ref="B32:C32"/>
    <mergeCell ref="D32:E32"/>
    <mergeCell ref="F32:G32"/>
    <mergeCell ref="H32:I32"/>
    <mergeCell ref="J32:K32"/>
    <mergeCell ref="L32:M32"/>
    <mergeCell ref="N32:P32"/>
    <mergeCell ref="B31:C31"/>
    <mergeCell ref="D31:E31"/>
    <mergeCell ref="F31:G31"/>
    <mergeCell ref="H31:I31"/>
    <mergeCell ref="J29:K29"/>
    <mergeCell ref="L29:M29"/>
    <mergeCell ref="N29:P29"/>
    <mergeCell ref="B30:C30"/>
    <mergeCell ref="D30:E30"/>
    <mergeCell ref="F30:G30"/>
    <mergeCell ref="H30:I30"/>
    <mergeCell ref="J30:K30"/>
    <mergeCell ref="L30:M30"/>
    <mergeCell ref="N30:P30"/>
    <mergeCell ref="B29:C29"/>
    <mergeCell ref="D29:E29"/>
    <mergeCell ref="F29:G29"/>
    <mergeCell ref="H29:I29"/>
    <mergeCell ref="L28:M28"/>
    <mergeCell ref="N28:P28"/>
    <mergeCell ref="D27:E27"/>
    <mergeCell ref="F27:G27"/>
    <mergeCell ref="D28:E28"/>
    <mergeCell ref="F28:G28"/>
    <mergeCell ref="H28:I28"/>
    <mergeCell ref="J28:K28"/>
    <mergeCell ref="H27:I27"/>
    <mergeCell ref="J27:K27"/>
    <mergeCell ref="L25:M25"/>
    <mergeCell ref="N25:P25"/>
    <mergeCell ref="L26:M26"/>
    <mergeCell ref="N26:P26"/>
    <mergeCell ref="L27:M27"/>
    <mergeCell ref="N27:P27"/>
    <mergeCell ref="D26:E26"/>
    <mergeCell ref="F26:G26"/>
    <mergeCell ref="H26:I26"/>
    <mergeCell ref="J26:K26"/>
    <mergeCell ref="D25:E25"/>
    <mergeCell ref="F25:G25"/>
    <mergeCell ref="H25:I25"/>
    <mergeCell ref="J25:K25"/>
    <mergeCell ref="L24:M24"/>
    <mergeCell ref="N24:P24"/>
    <mergeCell ref="D23:E23"/>
    <mergeCell ref="F23:G23"/>
    <mergeCell ref="D24:E24"/>
    <mergeCell ref="F24:G24"/>
    <mergeCell ref="H24:I24"/>
    <mergeCell ref="J24:K24"/>
    <mergeCell ref="H23:I23"/>
    <mergeCell ref="J23:K23"/>
    <mergeCell ref="L21:M21"/>
    <mergeCell ref="N21:P21"/>
    <mergeCell ref="L22:M22"/>
    <mergeCell ref="N22:P22"/>
    <mergeCell ref="L23:M23"/>
    <mergeCell ref="N23:P23"/>
    <mergeCell ref="D22:E22"/>
    <mergeCell ref="F22:G22"/>
    <mergeCell ref="H22:I22"/>
    <mergeCell ref="J22:K22"/>
    <mergeCell ref="D21:E21"/>
    <mergeCell ref="F21:G21"/>
    <mergeCell ref="H21:I21"/>
    <mergeCell ref="J21:K21"/>
    <mergeCell ref="J19:K19"/>
    <mergeCell ref="L19:M19"/>
    <mergeCell ref="N19:P19"/>
    <mergeCell ref="D20:E20"/>
    <mergeCell ref="F20:G20"/>
    <mergeCell ref="H20:I20"/>
    <mergeCell ref="J20:K20"/>
    <mergeCell ref="L20:M20"/>
    <mergeCell ref="N20:P20"/>
    <mergeCell ref="B19:C19"/>
    <mergeCell ref="D19:E19"/>
    <mergeCell ref="F19:G19"/>
    <mergeCell ref="H19:I19"/>
    <mergeCell ref="J17:K17"/>
    <mergeCell ref="L17:M17"/>
    <mergeCell ref="N17:P17"/>
    <mergeCell ref="B18:C18"/>
    <mergeCell ref="D18:E18"/>
    <mergeCell ref="F18:G18"/>
    <mergeCell ref="H18:I18"/>
    <mergeCell ref="J18:K18"/>
    <mergeCell ref="L18:M18"/>
    <mergeCell ref="N18:P18"/>
    <mergeCell ref="B17:C17"/>
    <mergeCell ref="D17:E17"/>
    <mergeCell ref="F17:G17"/>
    <mergeCell ref="H17:I17"/>
    <mergeCell ref="J15:K15"/>
    <mergeCell ref="L15:M15"/>
    <mergeCell ref="N15:P15"/>
    <mergeCell ref="B16:C16"/>
    <mergeCell ref="D16:E16"/>
    <mergeCell ref="F16:G16"/>
    <mergeCell ref="H16:I16"/>
    <mergeCell ref="J16:K16"/>
    <mergeCell ref="L16:M16"/>
    <mergeCell ref="N16:P16"/>
    <mergeCell ref="B15:C15"/>
    <mergeCell ref="D15:E15"/>
    <mergeCell ref="F15:G15"/>
    <mergeCell ref="H15:I15"/>
    <mergeCell ref="J13:K13"/>
    <mergeCell ref="L13:M13"/>
    <mergeCell ref="N13:P13"/>
    <mergeCell ref="B14:C14"/>
    <mergeCell ref="D14:E14"/>
    <mergeCell ref="F14:G14"/>
    <mergeCell ref="H14:I14"/>
    <mergeCell ref="J14:K14"/>
    <mergeCell ref="L14:M14"/>
    <mergeCell ref="N14:P14"/>
    <mergeCell ref="B13:C13"/>
    <mergeCell ref="D13:E13"/>
    <mergeCell ref="F13:G13"/>
    <mergeCell ref="H13:I13"/>
    <mergeCell ref="J11:K11"/>
    <mergeCell ref="L11:M11"/>
    <mergeCell ref="N11:P11"/>
    <mergeCell ref="B12:C12"/>
    <mergeCell ref="D12:E12"/>
    <mergeCell ref="F12:G12"/>
    <mergeCell ref="H12:I12"/>
    <mergeCell ref="J12:K12"/>
    <mergeCell ref="L12:M12"/>
    <mergeCell ref="N12:P12"/>
    <mergeCell ref="B11:C11"/>
    <mergeCell ref="D11:E11"/>
    <mergeCell ref="F11:G11"/>
    <mergeCell ref="H11:I11"/>
    <mergeCell ref="J9:K9"/>
    <mergeCell ref="L9:M9"/>
    <mergeCell ref="N9:P9"/>
    <mergeCell ref="B10:C10"/>
    <mergeCell ref="D10:E10"/>
    <mergeCell ref="F10:G10"/>
    <mergeCell ref="H10:I10"/>
    <mergeCell ref="J10:K10"/>
    <mergeCell ref="L10:M10"/>
    <mergeCell ref="N10:P10"/>
    <mergeCell ref="B9:C9"/>
    <mergeCell ref="D9:E9"/>
    <mergeCell ref="F9:G9"/>
    <mergeCell ref="H9:I9"/>
    <mergeCell ref="J7:K7"/>
    <mergeCell ref="L7:M7"/>
    <mergeCell ref="N7:P7"/>
    <mergeCell ref="B8:C8"/>
    <mergeCell ref="D8:E8"/>
    <mergeCell ref="F8:G8"/>
    <mergeCell ref="H8:I8"/>
    <mergeCell ref="J8:K8"/>
    <mergeCell ref="L8:M8"/>
    <mergeCell ref="N8:P8"/>
    <mergeCell ref="B7:C7"/>
    <mergeCell ref="D7:E7"/>
    <mergeCell ref="F7:G7"/>
    <mergeCell ref="H7:I7"/>
    <mergeCell ref="A4:A6"/>
    <mergeCell ref="B4:C6"/>
    <mergeCell ref="D4:M4"/>
    <mergeCell ref="N4:P6"/>
    <mergeCell ref="D5:E6"/>
    <mergeCell ref="F5:G6"/>
    <mergeCell ref="H5:I6"/>
    <mergeCell ref="J5:K6"/>
    <mergeCell ref="L5:M6"/>
    <mergeCell ref="B23:C23"/>
    <mergeCell ref="B20:C20"/>
    <mergeCell ref="B21:C21"/>
    <mergeCell ref="B22:C22"/>
    <mergeCell ref="B27:C27"/>
    <mergeCell ref="B28:C28"/>
    <mergeCell ref="B24:C24"/>
    <mergeCell ref="B25:C25"/>
    <mergeCell ref="B26:C26"/>
  </mergeCells>
  <printOptions/>
  <pageMargins left="0.35" right="0.26" top="0.51" bottom="0.48" header="0.4921259845" footer="0.4921259845"/>
  <pageSetup fitToHeight="1" fitToWidth="1" horizontalDpi="600" verticalDpi="600" orientation="landscape" paperSize="9" r:id="rId3"/>
  <headerFooter alignWithMargins="0">
    <oddHeader xml:space="preserve">&amp;LAnnexe356a4.xls&amp;C&amp;"Arial,Gras"Annexe IV &amp;"Arial,Normal"
Plan santé mentale </oddHeader>
    <oddFooter>&amp;L&amp;F
DHOS/F2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</dc:creator>
  <cp:keywords/>
  <dc:description/>
  <cp:lastModifiedBy>Laurence Florentin</cp:lastModifiedBy>
  <cp:lastPrinted>2005-07-26T15:06:29Z</cp:lastPrinted>
  <dcterms:created xsi:type="dcterms:W3CDTF">2005-06-17T15:37:39Z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